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60" windowHeight="7560" tabRatio="903" activeTab="2"/>
  </bookViews>
  <sheets>
    <sheet name="封面" sheetId="23" r:id="rId1"/>
    <sheet name="government_mst" sheetId="486" r:id="rId2"/>
    <sheet name="account_mst" sheetId="412" r:id="rId3"/>
    <sheet name="school_mst" sheetId="397" r:id="rId4"/>
    <sheet name="grade_mst" sheetId="483" r:id="rId5"/>
    <sheet name="class_mst" sheetId="482" r:id="rId6"/>
    <sheet name="circle_dat" sheetId="485" r:id="rId7"/>
    <sheet name="teacher_mst" sheetId="484" r:id="rId8"/>
    <sheet name="user_mst" sheetId="481" r:id="rId9"/>
    <sheet name="event_dat" sheetId="477" r:id="rId10"/>
    <sheet name="organization_mst" sheetId="478" r:id="rId11"/>
    <sheet name="user_comment_dat" sheetId="464" r:id="rId12"/>
    <sheet name="user_favorite_dat" sheetId="469" r:id="rId13"/>
    <sheet name="user_sign_dat" sheetId="443" r:id="rId14"/>
    <sheet name="user_point_log" sheetId="423" r:id="rId15"/>
    <sheet name="user_staff_relation_dat" sheetId="465" r:id="rId16"/>
    <sheet name="article_dat" sheetId="418" r:id="rId17"/>
    <sheet name="article_tags_dat" sheetId="462" r:id="rId18"/>
    <sheet name="article_category_mst" sheetId="419" r:id="rId19"/>
    <sheet name="article_comment_dat" sheetId="460" r:id="rId20"/>
    <sheet name="miniplay_traffic_click_log" sheetId="441" r:id="rId21"/>
    <sheet name="miniplay_traffic_click_dat" sheetId="440" r:id="rId22"/>
    <sheet name="user_access_dat" sheetId="463" r:id="rId23"/>
    <sheet name="更新历史" sheetId="165" r:id="rId24"/>
  </sheets>
  <definedNames>
    <definedName name="_xlnm.Print_Area" localSheetId="2">account_mst!$A$1:$H$36</definedName>
    <definedName name="_xlnm.Print_Area" localSheetId="18">article_category_mst!$A$1:$H$29</definedName>
    <definedName name="_xlnm.Print_Area" localSheetId="19">article_comment_dat!$A$1:$H$26</definedName>
    <definedName name="_xlnm.Print_Area" localSheetId="16">article_dat!$A$1:$H$30</definedName>
    <definedName name="_xlnm.Print_Area" localSheetId="17">article_tags_dat!$A$1:$H$24</definedName>
    <definedName name="_xlnm.Print_Area" localSheetId="21">miniplay_traffic_click_dat!$A$1:$H$29</definedName>
    <definedName name="_xlnm.Print_Area" localSheetId="20">miniplay_traffic_click_log!$A$1:$H$25</definedName>
    <definedName name="_xlnm.Print_Area" localSheetId="13">user_sign_dat!$A$1:$H$25</definedName>
    <definedName name="_xlnm.Print_Area" localSheetId="3">school_mst!$A$1:$H$32</definedName>
    <definedName name="_xlnm.Print_Area" localSheetId="14">user_point_log!$A$1:$H$26</definedName>
    <definedName name="_xlnm.Print_Area" localSheetId="22">user_access_dat!$A$1:$H$24</definedName>
    <definedName name="_xlnm.Print_Area" localSheetId="11">user_comment_dat!$A$1:$H$24</definedName>
    <definedName name="_xlnm.Print_Area" localSheetId="15">user_staff_relation_dat!$A$1:$H$23</definedName>
    <definedName name="_xlnm.Print_Area" localSheetId="12">user_favorite_dat!$A$1:$H$23</definedName>
    <definedName name="_xlnm.Print_Area" localSheetId="9">event_dat!$A$1:$H$35</definedName>
    <definedName name="_xlnm.Print_Area" localSheetId="10">organization_mst!$A$1:$H$32</definedName>
    <definedName name="_xlnm.Print_Area" localSheetId="8">user_mst!$A$1:$H$42</definedName>
    <definedName name="_xlnm.Print_Area" localSheetId="5">class_mst!$A$1:$H$27</definedName>
    <definedName name="_xlnm.Print_Area" localSheetId="4">grade_mst!$A$1:$H$23</definedName>
    <definedName name="_xlnm.Print_Area" localSheetId="7">teacher_mst!$A$1:$H$35</definedName>
    <definedName name="_xlnm.Print_Area" localSheetId="6">circle_dat!$A$1:$H$24</definedName>
    <definedName name="_xlnm.Print_Area" localSheetId="1">government_mst!$A$1:$H$28</definedName>
  </definedNames>
  <calcPr calcId="144525"/>
</workbook>
</file>

<file path=xl/sharedStrings.xml><?xml version="1.0" encoding="utf-8"?>
<sst xmlns="http://schemas.openxmlformats.org/spreadsheetml/2006/main" count="1553" uniqueCount="298">
  <si>
    <t>Divinations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</si>
  <si>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</si>
  <si>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</si>
  <si>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</si>
  <si>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government_mst</t>
  </si>
  <si>
    <t>schema</t>
  </si>
  <si>
    <t>public</t>
  </si>
  <si>
    <t>authority</t>
  </si>
  <si>
    <t>comment</t>
  </si>
  <si>
    <t>省市区县管理表，根据学校选择的地址自动维护，仅title可编辑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</si>
  <si>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</si>
  <si>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</si>
  <si>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</si>
  <si>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</si>
  <si>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</si>
  <si>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</si>
  <si>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</si>
  <si>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</si>
  <si>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</si>
  <si>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</si>
  <si>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</si>
  <si>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</si>
  <si>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</si>
  <si>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</si>
  <si>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</si>
  <si>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</si>
  <si>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varchar(64)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</si>
  <si>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</si>
  <si>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</si>
  <si>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</si>
  <si>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</si>
  <si>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</si>
  <si>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title</t>
  </si>
  <si>
    <t>text</t>
  </si>
  <si>
    <t>教育管局名称</t>
  </si>
  <si>
    <t>delete_flg</t>
  </si>
  <si>
    <t>boolean</t>
  </si>
  <si>
    <t>删除标识</t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</si>
  <si>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</si>
  <si>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</si>
  <si>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</si>
  <si>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</si>
  <si>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</si>
  <si>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</si>
  <si>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</si>
  <si>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</si>
  <si>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</si>
  <si>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</si>
  <si>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</si>
  <si>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</si>
  <si>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</si>
  <si>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</si>
  <si>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</si>
  <si>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name</t>
  </si>
  <si>
    <t>账户名称</t>
  </si>
  <si>
    <t>contact</t>
  </si>
  <si>
    <t>联系方式</t>
  </si>
  <si>
    <t>role</t>
  </si>
  <si>
    <t>varchar(128)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</si>
  <si>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</si>
  <si>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</si>
  <si>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</si>
  <si>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</si>
  <si>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</si>
  <si>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government_id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</si>
  <si>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</si>
  <si>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</si>
  <si>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</si>
  <si>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</si>
  <si>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</si>
  <si>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</si>
  <si>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</si>
  <si>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</si>
  <si>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school_no</t>
  </si>
  <si>
    <t>学校编号：从家校或者家园平台获取，不可编辑，不可重复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</si>
  <si>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</si>
  <si>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</si>
  <si>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</si>
  <si>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</si>
  <si>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</si>
  <si>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</si>
  <si>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</si>
  <si>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</si>
  <si>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</si>
  <si>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</si>
  <si>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</si>
  <si>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</si>
  <si>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</si>
  <si>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</si>
  <si>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grade_mst</t>
  </si>
  <si>
    <t>年级表</t>
  </si>
  <si>
    <t>school_mst.id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</si>
  <si>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</si>
  <si>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</si>
  <si>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</si>
  <si>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</si>
  <si>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</si>
  <si>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</si>
  <si>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</si>
  <si>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</si>
  <si>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</si>
  <si>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</si>
  <si>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manager_id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</si>
  <si>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</si>
  <si>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t>circle_dat</t>
  </si>
  <si>
    <t>圈子表</t>
  </si>
  <si>
    <t>、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</si>
  <si>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</si>
  <si>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teacher_mst</t>
  </si>
  <si>
    <t>老师主表</t>
  </si>
  <si>
    <r>
      <rPr>
        <sz val="10"/>
        <rFont val="ＭＳ ゴシック"/>
        <charset val="134"/>
      </rPr>
      <t xml:space="preserve">grade_mst.id </t>
    </r>
    <r>
      <rPr>
        <sz val="10"/>
        <rFont val="宋体"/>
        <charset val="134"/>
      </rPr>
      <t>年级id</t>
    </r>
  </si>
  <si>
    <t>class_id</t>
  </si>
  <si>
    <r>
      <rPr>
        <sz val="10"/>
        <rFont val="ＭＳ ゴシック"/>
        <charset val="134"/>
      </rPr>
      <t xml:space="preserve">class_mst.id </t>
    </r>
    <r>
      <rPr>
        <sz val="10"/>
        <rFont val="宋体"/>
        <charset val="134"/>
      </rPr>
      <t>班级id</t>
    </r>
  </si>
  <si>
    <t>姓名/昵称</t>
  </si>
  <si>
    <t>微信号</t>
  </si>
  <si>
    <t>qq_no</t>
  </si>
  <si>
    <t>qq号</t>
  </si>
  <si>
    <t>area</t>
  </si>
  <si>
    <t>地区</t>
  </si>
  <si>
    <t>sex</t>
  </si>
  <si>
    <t>性別。UNKNOW,MALE, FEMALE</t>
  </si>
  <si>
    <t>channel_no</t>
  </si>
  <si>
    <r>
      <rPr>
        <sz val="10"/>
        <rFont val="ＭＳ ゴシック"/>
        <charset val="134"/>
      </rPr>
      <t>渠道</t>
    </r>
    <r>
      <rPr>
        <sz val="10"/>
        <rFont val="宋体"/>
        <charset val="134"/>
      </rPr>
      <t>编</t>
    </r>
    <r>
      <rPr>
        <sz val="10"/>
        <rFont val="ＭＳ ゴシック"/>
        <charset val="134"/>
      </rPr>
      <t>号</t>
    </r>
  </si>
  <si>
    <t>status</t>
  </si>
  <si>
    <t>UserStatus.id</t>
  </si>
  <si>
    <t>uid</t>
  </si>
  <si>
    <t>用户唯一识别码，微信的话是openID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</si>
  <si>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</si>
  <si>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</t>
    </r>
  </si>
  <si>
    <t>point</t>
  </si>
  <si>
    <t>int4</t>
  </si>
  <si>
    <t>积分，应该于point_log最后一条一样</t>
  </si>
  <si>
    <t>zfb_account</t>
  </si>
  <si>
    <t>用户支付宝账号，用户返还代金券/免息费用等</t>
  </si>
  <si>
    <t>mobile</t>
  </si>
  <si>
    <t>user_mst</t>
  </si>
  <si>
    <t>会员主表</t>
  </si>
  <si>
    <t>class_mst.id</t>
  </si>
  <si>
    <t>tel_no</t>
  </si>
  <si>
    <t>varchar(32)</t>
  </si>
  <si>
    <t>用户手机号码</t>
  </si>
  <si>
    <t>unionid</t>
  </si>
  <si>
    <t>UserRole.id 0为未确定身份</t>
  </si>
  <si>
    <t>积分余额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</si>
  <si>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</si>
  <si>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</si>
  <si>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用户使用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</si>
  <si>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</si>
  <si>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</si>
  <si>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</si>
  <si>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</si>
  <si>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</si>
  <si>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</si>
  <si>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</si>
  <si>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</si>
  <si>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</si>
  <si>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</si>
  <si>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</si>
  <si>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</si>
  <si>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</si>
  <si>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</si>
  <si>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</si>
  <si>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</si>
  <si>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</si>
  <si>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</si>
  <si>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试卷状态 NEW/OK/NG</t>
  </si>
  <si>
    <t>event_dat</t>
  </si>
  <si>
    <t>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</si>
  <si>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</si>
  <si>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</si>
  <si>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</si>
  <si>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</si>
  <si>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</si>
  <si>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</si>
  <si>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</si>
  <si>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</si>
  <si>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</si>
  <si>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</si>
  <si>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</si>
  <si>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scope</t>
  </si>
  <si>
    <t>活动指定参与范围  全部/校内/社会机构/班级 EventScope.id 0为全部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</si>
  <si>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</si>
  <si>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</si>
  <si>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</si>
  <si>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</si>
  <si>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</si>
  <si>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</si>
  <si>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</si>
  <si>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venue_</t>
  </si>
  <si>
    <t>集合地点</t>
  </si>
  <si>
    <t>试卷状态 NEW/DOING/FINISH</t>
  </si>
  <si>
    <t>organization_mst</t>
  </si>
  <si>
    <t>机构表</t>
  </si>
  <si>
    <t>submit_date</t>
  </si>
  <si>
    <t>user_comment_dat</t>
  </si>
  <si>
    <t>用户回访记录表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</si>
  <si>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</si>
  <si>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用户id</t>
  </si>
  <si>
    <t>营销人员id</t>
  </si>
  <si>
    <t>回访记录表</t>
  </si>
  <si>
    <t>user_favorite_dat</t>
  </si>
  <si>
    <t>用户收藏记录表</t>
  </si>
  <si>
    <t>data_type</t>
  </si>
  <si>
    <t>数据表类型：word，article</t>
  </si>
  <si>
    <t>data_id</t>
  </si>
  <si>
    <t>数据表的id</t>
  </si>
  <si>
    <t>user_sign_dat</t>
  </si>
  <si>
    <t>用户签到数据</t>
  </si>
  <si>
    <t>object_date</t>
  </si>
  <si>
    <t>varchar(10)</t>
  </si>
  <si>
    <t>日期 yyyy-mm-dd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</si>
  <si>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户的</t>
    </r>
    <r>
      <rPr>
        <sz val="10"/>
        <rFont val="ＭＳ ゴシック"/>
        <charset val="134"/>
      </rPr>
      <t>ID</t>
    </r>
  </si>
  <si>
    <t>article_id</t>
  </si>
  <si>
    <r>
      <rPr>
        <sz val="10"/>
        <color theme="1"/>
        <rFont val="宋体"/>
        <charset val="134"/>
      </rPr>
      <t>签</t>
    </r>
    <r>
      <rPr>
        <sz val="10"/>
        <color theme="1"/>
        <rFont val="ＭＳ ゴシック"/>
        <charset val="134"/>
      </rPr>
      <t>到的文章</t>
    </r>
  </si>
  <si>
    <r>
      <rPr>
        <sz val="10"/>
        <color theme="1"/>
        <rFont val="ＭＳ ゴシック"/>
        <charset val="134"/>
      </rPr>
      <t>用</t>
    </r>
    <r>
      <rPr>
        <sz val="10"/>
        <color theme="1"/>
        <rFont val="宋体"/>
        <charset val="134"/>
      </rPr>
      <t>户获得的积分</t>
    </r>
  </si>
  <si>
    <t>user_point_log</t>
  </si>
  <si>
    <t>用户虚拟点数记录表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</si>
  <si>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</si>
  <si>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</si>
  <si>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</si>
  <si>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</t>
    </r>
  </si>
  <si>
    <t>point_left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</si>
  <si>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余额</t>
    </r>
  </si>
  <si>
    <t>WAITING</t>
  </si>
  <si>
    <r>
      <rPr>
        <sz val="10"/>
        <rFont val="ＭＳ ゴシック"/>
        <charset val="134"/>
      </rPr>
      <t>状</t>
    </r>
    <r>
      <rPr>
        <sz val="10"/>
        <rFont val="宋体"/>
        <charset val="134"/>
      </rPr>
      <t>态：</t>
    </r>
    <r>
      <rPr>
        <sz val="10"/>
        <rFont val="ＭＳ ゴシック"/>
        <charset val="134"/>
      </rPr>
      <t>WAITING,SUCCESS，FAIL</t>
    </r>
  </si>
  <si>
    <t>user_staff_relation_dat</t>
  </si>
  <si>
    <t>用户营销关系表，仅最新的一条有效</t>
  </si>
  <si>
    <t>变更说明，默认为：系统分配</t>
  </si>
  <si>
    <t>article_dat</t>
  </si>
  <si>
    <t>文章列表</t>
  </si>
  <si>
    <t>category_id</t>
  </si>
  <si>
    <t>系列id</t>
  </si>
  <si>
    <t>主题</t>
  </si>
  <si>
    <t>封面图</t>
  </si>
  <si>
    <t>mp3</t>
  </si>
  <si>
    <t>读音文件</t>
  </si>
  <si>
    <t>video_url</t>
  </si>
  <si>
    <t>视频素材路径(欧畅云点播链接)</t>
  </si>
  <si>
    <t>display_order</t>
  </si>
  <si>
    <r>
      <rPr>
        <sz val="10"/>
        <rFont val="ＭＳ ゴシック"/>
        <charset val="134"/>
      </rPr>
      <t>差</t>
    </r>
    <r>
      <rPr>
        <sz val="10"/>
        <rFont val="宋体"/>
        <charset val="134"/>
      </rPr>
      <t>评</t>
    </r>
    <r>
      <rPr>
        <sz val="10"/>
        <rFont val="ＭＳ ゴシック"/>
        <charset val="134"/>
      </rPr>
      <t>次数</t>
    </r>
  </si>
  <si>
    <t>article_tags_dat</t>
  </si>
  <si>
    <t>文章标签库</t>
  </si>
  <si>
    <t>tag</t>
  </si>
  <si>
    <t>click_count</t>
  </si>
  <si>
    <t>点击次数</t>
  </si>
  <si>
    <t>article_category_mst</t>
  </si>
  <si>
    <t>文章分类</t>
  </si>
  <si>
    <t>产品分类名</t>
  </si>
  <si>
    <t>thumbnail</t>
  </si>
  <si>
    <t>缩略图</t>
  </si>
  <si>
    <t>表示顺序，大的在上</t>
  </si>
  <si>
    <t>is_valid</t>
  </si>
  <si>
    <t>是否有效分类</t>
  </si>
  <si>
    <t>user_status</t>
  </si>
  <si>
    <t>|0|1|等等 0表示无手机号码的访客</t>
  </si>
  <si>
    <t>article_comment_dat</t>
  </si>
  <si>
    <t>文章评论列表</t>
  </si>
  <si>
    <t>分类Id</t>
  </si>
  <si>
    <t>icon</t>
  </si>
  <si>
    <t>nickname</t>
  </si>
  <si>
    <t>作者昵称</t>
  </si>
  <si>
    <t>miniplay_traffic_click_log</t>
  </si>
  <si>
    <t>渠道用户广告点击记录表,每点击一次记录一条，只保留30天的数据。</t>
  </si>
  <si>
    <t>channel_id</t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</si>
  <si>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编</t>
    </r>
    <r>
      <rPr>
        <sz val="10"/>
        <color theme="1"/>
        <rFont val="ＭＳ ゴシック"/>
        <charset val="134"/>
      </rPr>
      <t>号：1001, 用</t>
    </r>
    <r>
      <rPr>
        <sz val="10"/>
        <color theme="1"/>
        <rFont val="宋体"/>
        <charset val="134"/>
      </rPr>
      <t>户渠道编号</t>
    </r>
  </si>
  <si>
    <t>openid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</si>
  <si>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的OpenID</t>
    </r>
  </si>
  <si>
    <t>adid</t>
  </si>
  <si>
    <t>广告ID</t>
  </si>
  <si>
    <t>is_ok</t>
  </si>
  <si>
    <r>
      <rPr>
        <sz val="10"/>
        <rFont val="ＭＳ ゴシック"/>
        <charset val="134"/>
      </rPr>
      <t>是否已</t>
    </r>
    <r>
      <rPr>
        <sz val="10"/>
        <rFont val="宋体"/>
        <charset val="134"/>
      </rPr>
      <t>经集计过</t>
    </r>
  </si>
  <si>
    <t>miniplay_traffic_click_dat</t>
  </si>
  <si>
    <t>购买流量点击统计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</si>
  <si>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</t>
    </r>
  </si>
  <si>
    <t>click_count_real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</si>
  <si>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数(PV),真是</t>
    </r>
  </si>
  <si>
    <t>unique_click_count</t>
  </si>
  <si>
    <r>
      <rPr>
        <sz val="10"/>
        <color theme="1"/>
        <rFont val="ＭＳ ゴシック"/>
        <charset val="134"/>
      </rPr>
      <t>当日唯一点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数（UV）</t>
    </r>
  </si>
  <si>
    <t>unique_click_count_real</t>
  </si>
  <si>
    <r>
      <rPr>
        <sz val="10"/>
        <color theme="1"/>
        <rFont val="ＭＳ ゴシック"/>
        <charset val="134"/>
      </rPr>
      <t>真</t>
    </r>
    <r>
      <rPr>
        <sz val="10"/>
        <color theme="1"/>
        <rFont val="宋体"/>
        <charset val="134"/>
      </rPr>
      <t>实数据</t>
    </r>
  </si>
  <si>
    <t>history_unique_click_count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</si>
  <si>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</t>
    </r>
  </si>
  <si>
    <t>history_unique_click_count_real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</si>
  <si>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数(HUV).真</t>
    </r>
    <r>
      <rPr>
        <sz val="10"/>
        <color theme="1"/>
        <rFont val="宋体"/>
        <charset val="134"/>
      </rPr>
      <t>实数据</t>
    </r>
  </si>
  <si>
    <t>ad_id</t>
  </si>
  <si>
    <t>user_access_dat</t>
  </si>
  <si>
    <t>用户新增和登陆统计数据</t>
  </si>
  <si>
    <t>register_count</t>
  </si>
  <si>
    <r>
      <rPr>
        <sz val="10"/>
        <rFont val="ＭＳ ゴシック"/>
        <charset val="134"/>
      </rPr>
      <t>当天新增注册</t>
    </r>
    <r>
      <rPr>
        <sz val="10"/>
        <rFont val="宋体"/>
        <charset val="134"/>
      </rPr>
      <t>人员</t>
    </r>
  </si>
  <si>
    <t>login_count</t>
  </si>
  <si>
    <r>
      <rPr>
        <sz val="10"/>
        <color theme="1"/>
        <rFont val="ＭＳ ゴシック"/>
        <charset val="134"/>
      </rPr>
      <t>当天</t>
    </r>
    <r>
      <rPr>
        <sz val="10"/>
        <color theme="1"/>
        <rFont val="宋体"/>
        <charset val="134"/>
      </rPr>
      <t>登陆人数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</si>
  <si>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</si>
  <si>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</si>
  <si>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</si>
  <si>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</si>
  <si>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</si>
  <si>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宗彪</t>
  </si>
  <si>
    <t>初版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</si>
</sst>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63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b/>
      <sz val="10"/>
      <color rgb="FF0000FF"/>
      <name val="ＭＳ Ｐゴシック"/>
      <charset val="134"/>
    </font>
    <font>
      <sz val="10"/>
      <name val="宋体"/>
      <charset val="134"/>
    </font>
    <font>
      <sz val="10"/>
      <name val="FangSong"/>
      <charset val="134"/>
    </font>
    <font>
      <sz val="10"/>
      <color theme="1"/>
      <name val="FangSong"/>
      <charset val="134"/>
    </font>
    <font>
      <sz val="24"/>
      <name val="Arial"/>
      <charset val="134"/>
    </font>
    <font>
      <sz val="11"/>
      <color theme="1"/>
      <name val="宋体"/>
      <charset val="134"/>
      <scheme val="minor"/>
    </font>
    <font>
      <sz val="11"/>
      <color indexed="9"/>
      <name val="ＭＳ Ｐゴシック"/>
      <charset val="134"/>
    </font>
    <font>
      <sz val="11"/>
      <color indexed="17"/>
      <name val="ＭＳ Ｐゴシック"/>
      <charset val="134"/>
    </font>
    <font>
      <sz val="11"/>
      <color indexed="8"/>
      <name val="ＭＳ Ｐゴシック"/>
      <charset val="134"/>
    </font>
    <font>
      <u/>
      <sz val="11"/>
      <color rgb="FF0000FF"/>
      <name val="宋体"/>
      <charset val="0"/>
      <scheme val="minor"/>
    </font>
    <font>
      <b/>
      <sz val="18"/>
      <color indexed="56"/>
      <name val="ＭＳ Ｐゴシック"/>
      <charset val="134"/>
    </font>
    <font>
      <sz val="11"/>
      <color indexed="20"/>
      <name val="ＭＳ Ｐゴシック"/>
      <charset val="134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indexed="52"/>
      <name val="ＭＳ Ｐゴシック"/>
      <charset val="134"/>
    </font>
    <font>
      <b/>
      <sz val="11"/>
      <color indexed="63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10"/>
      <name val="ＭＳ Ｐゴシック"/>
      <charset val="134"/>
    </font>
    <font>
      <i/>
      <sz val="11"/>
      <color indexed="23"/>
      <name val="ＭＳ Ｐゴシック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indexed="56"/>
      <name val="ＭＳ Ｐゴシック"/>
      <charset val="134"/>
    </font>
    <font>
      <b/>
      <sz val="11"/>
      <color indexed="8"/>
      <name val="ＭＳ Ｐゴシック"/>
      <charset val="134"/>
    </font>
    <font>
      <b/>
      <sz val="11"/>
      <color indexed="56"/>
      <name val="ＭＳ Ｐゴシック"/>
      <charset val="134"/>
    </font>
    <font>
      <b/>
      <sz val="11"/>
      <color theme="3"/>
      <name val="宋体"/>
      <charset val="134"/>
      <scheme val="minor"/>
    </font>
    <font>
      <sz val="11"/>
      <color indexed="52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indexed="9"/>
      <name val="ＭＳ Ｐゴシック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indexed="60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237">
    <xf numFmtId="0" fontId="0" fillId="0" borderId="0"/>
    <xf numFmtId="42" fontId="21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9" fillId="21" borderId="15" applyNumberForma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1" fillId="6" borderId="14" applyNumberFormat="0" applyFon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8" fillId="31" borderId="24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9" fillId="31" borderId="15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0" fillId="32" borderId="25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24" fillId="8" borderId="0" applyNumberFormat="0" applyBorder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53" fillId="0" borderId="28" applyNumberFormat="0" applyFill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7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5" fillId="39" borderId="0" applyNumberFormat="0" applyBorder="0" applyAlignment="0" applyProtection="0">
      <alignment vertical="center"/>
    </xf>
    <xf numFmtId="0" fontId="7" fillId="0" borderId="0"/>
    <xf numFmtId="0" fontId="22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4" fillId="43" borderId="0" applyNumberFormat="0" applyBorder="0" applyAlignment="0" applyProtection="0">
      <alignment vertical="center"/>
    </xf>
    <xf numFmtId="0" fontId="7" fillId="0" borderId="0"/>
    <xf numFmtId="0" fontId="27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7" fillId="0" borderId="0"/>
    <xf numFmtId="0" fontId="24" fillId="8" borderId="0" applyNumberFormat="0" applyBorder="0" applyAlignment="0" applyProtection="0">
      <alignment vertical="center"/>
    </xf>
    <xf numFmtId="0" fontId="34" fillId="49" borderId="0" applyNumberFormat="0" applyBorder="0" applyAlignment="0" applyProtection="0">
      <alignment vertical="center"/>
    </xf>
    <xf numFmtId="0" fontId="7" fillId="0" borderId="0"/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4" fillId="51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34" fillId="3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4" fillId="5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7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7" fillId="0" borderId="0"/>
    <xf numFmtId="0" fontId="24" fillId="8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7" fillId="0" borderId="0"/>
    <xf numFmtId="0" fontId="24" fillId="8" borderId="0" applyNumberFormat="0" applyBorder="0" applyAlignment="0" applyProtection="0">
      <alignment vertical="center"/>
    </xf>
    <xf numFmtId="0" fontId="7" fillId="0" borderId="0"/>
    <xf numFmtId="0" fontId="2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7" fillId="0" borderId="0"/>
    <xf numFmtId="0" fontId="22" fillId="1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0" borderId="0"/>
    <xf numFmtId="0" fontId="44" fillId="0" borderId="0" applyNumberFormat="0" applyFill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7" fillId="0" borderId="0"/>
    <xf numFmtId="0" fontId="24" fillId="1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7" fillId="0" borderId="0"/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0" borderId="0"/>
    <xf numFmtId="0" fontId="24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7" fillId="0" borderId="0"/>
    <xf numFmtId="0" fontId="56" fillId="10" borderId="16" applyNumberForma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4" fillId="1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7" fillId="0" borderId="0"/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7" fillId="0" borderId="0"/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7" fillId="0" borderId="0"/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0" borderId="0"/>
    <xf numFmtId="0" fontId="22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7" fillId="0" borderId="0"/>
    <xf numFmtId="0" fontId="24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7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7" fillId="0" borderId="0"/>
    <xf numFmtId="0" fontId="24" fillId="2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7" fillId="0" borderId="0"/>
    <xf numFmtId="0" fontId="24" fillId="2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0" borderId="0"/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/>
    <xf numFmtId="0" fontId="24" fillId="2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7" fillId="0" borderId="0"/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7" fillId="0" borderId="0"/>
    <xf numFmtId="0" fontId="22" fillId="18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7" fillId="0" borderId="0"/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" fillId="0" borderId="0"/>
    <xf numFmtId="0" fontId="22" fillId="5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" fillId="0" borderId="0"/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7" fillId="0" borderId="0"/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7" fillId="0" borderId="0"/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7" fillId="0" borderId="0"/>
    <xf numFmtId="0" fontId="27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/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7" fillId="0" borderId="0"/>
    <xf numFmtId="0" fontId="43" fillId="0" borderId="21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0" borderId="0"/>
    <xf numFmtId="0" fontId="22" fillId="19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0" borderId="0"/>
    <xf numFmtId="0" fontId="22" fillId="19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7" fillId="0" borderId="0"/>
    <xf numFmtId="0" fontId="22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2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0" borderId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22" fillId="19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/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7" fillId="0" borderId="0"/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7" fillId="0" borderId="0"/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7" fillId="0" borderId="0"/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7" fillId="0" borderId="0"/>
    <xf numFmtId="0" fontId="44" fillId="0" borderId="0" applyNumberFormat="0" applyFill="0" applyBorder="0" applyAlignment="0" applyProtection="0">
      <alignment vertical="center"/>
    </xf>
    <xf numFmtId="0" fontId="7" fillId="0" borderId="0"/>
    <xf numFmtId="0" fontId="44" fillId="0" borderId="0" applyNumberFormat="0" applyFill="0" applyBorder="0" applyAlignment="0" applyProtection="0">
      <alignment vertical="center"/>
    </xf>
    <xf numFmtId="0" fontId="7" fillId="0" borderId="0"/>
    <xf numFmtId="0" fontId="56" fillId="10" borderId="16" applyNumberFormat="0" applyAlignment="0" applyProtection="0">
      <alignment vertical="center"/>
    </xf>
    <xf numFmtId="0" fontId="7" fillId="0" borderId="0"/>
    <xf numFmtId="0" fontId="23" fillId="8" borderId="0" applyNumberFormat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7" fillId="0" borderId="0"/>
    <xf numFmtId="0" fontId="46" fillId="0" borderId="22" applyNumberFormat="0" applyFill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7" fillId="0" borderId="0"/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7" fillId="0" borderId="0"/>
    <xf numFmtId="0" fontId="44" fillId="0" borderId="2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8" borderId="0" applyNumberFormat="0" applyBorder="0" applyAlignment="0" applyProtection="0">
      <alignment vertical="center"/>
    </xf>
    <xf numFmtId="0" fontId="7" fillId="0" borderId="0"/>
    <xf numFmtId="0" fontId="23" fillId="8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7" fillId="0" borderId="0"/>
    <xf numFmtId="0" fontId="59" fillId="0" borderId="0">
      <alignment vertical="center"/>
    </xf>
    <xf numFmtId="0" fontId="6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>
      <alignment vertical="center"/>
    </xf>
    <xf numFmtId="0" fontId="7" fillId="0" borderId="0"/>
    <xf numFmtId="0" fontId="27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/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61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1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6" fillId="10" borderId="16" applyNumberFormat="0" applyAlignment="0" applyProtection="0">
      <alignment vertical="center"/>
    </xf>
    <xf numFmtId="0" fontId="7" fillId="0" borderId="0"/>
    <xf numFmtId="0" fontId="56" fillId="10" borderId="16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31" fillId="23" borderId="16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52" fillId="36" borderId="27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8" fillId="56" borderId="0" applyNumberFormat="0" applyBorder="0" applyAlignment="0" applyProtection="0">
      <alignment vertical="center"/>
    </xf>
    <xf numFmtId="0" fontId="56" fillId="10" borderId="16" applyNumberForma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7" fillId="57" borderId="30" applyNumberFormat="0" applyFont="0" applyAlignment="0" applyProtection="0">
      <alignment vertical="center"/>
    </xf>
    <xf numFmtId="0" fontId="0" fillId="0" borderId="0"/>
  </cellStyleXfs>
  <cellXfs count="124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5" applyFont="1"/>
    <xf numFmtId="0" fontId="1" fillId="0" borderId="0" xfId="1855" applyFont="1" applyFill="1"/>
    <xf numFmtId="0" fontId="5" fillId="2" borderId="1" xfId="1855" applyFont="1" applyFill="1" applyBorder="1"/>
    <xf numFmtId="0" fontId="4" fillId="0" borderId="1" xfId="1855" applyFont="1" applyFill="1" applyBorder="1" applyAlignment="1"/>
    <xf numFmtId="0" fontId="6" fillId="0" borderId="1" xfId="1855" applyFont="1" applyFill="1" applyBorder="1" applyAlignment="1"/>
    <xf numFmtId="0" fontId="4" fillId="0" borderId="2" xfId="1855" applyFont="1" applyFill="1" applyBorder="1" applyAlignment="1"/>
    <xf numFmtId="0" fontId="7" fillId="0" borderId="3" xfId="1855" applyFill="1" applyBorder="1" applyAlignment="1"/>
    <xf numFmtId="0" fontId="7" fillId="0" borderId="4" xfId="1855" applyFill="1" applyBorder="1" applyAlignment="1"/>
    <xf numFmtId="0" fontId="8" fillId="2" borderId="1" xfId="1855" applyFont="1" applyFill="1" applyBorder="1"/>
    <xf numFmtId="0" fontId="1" fillId="0" borderId="1" xfId="1855" applyFont="1" applyFill="1" applyBorder="1" applyAlignment="1"/>
    <xf numFmtId="0" fontId="7" fillId="0" borderId="1" xfId="1855" applyFill="1" applyBorder="1" applyAlignment="1"/>
    <xf numFmtId="0" fontId="5" fillId="2" borderId="5" xfId="1855" applyFont="1" applyFill="1" applyBorder="1" applyAlignment="1">
      <alignment vertical="top"/>
    </xf>
    <xf numFmtId="0" fontId="9" fillId="0" borderId="1" xfId="1855" applyFont="1" applyFill="1" applyBorder="1" applyAlignment="1">
      <alignment vertical="top" wrapText="1"/>
    </xf>
    <xf numFmtId="0" fontId="9" fillId="0" borderId="1" xfId="1855" applyFont="1" applyFill="1" applyBorder="1" applyAlignment="1">
      <alignment vertical="top"/>
    </xf>
    <xf numFmtId="0" fontId="5" fillId="2" borderId="6" xfId="1855" applyFont="1" applyFill="1" applyBorder="1" applyAlignment="1">
      <alignment vertical="top"/>
    </xf>
    <xf numFmtId="0" fontId="10" fillId="2" borderId="7" xfId="1855" applyFont="1" applyFill="1" applyBorder="1" applyAlignment="1">
      <alignment vertical="top"/>
    </xf>
    <xf numFmtId="0" fontId="11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2" fillId="0" borderId="0" xfId="1855" applyFont="1"/>
    <xf numFmtId="0" fontId="13" fillId="0" borderId="8" xfId="1855" applyFont="1" applyFill="1" applyBorder="1"/>
    <xf numFmtId="0" fontId="5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14" fillId="0" borderId="1" xfId="1855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4" fillId="0" borderId="1" xfId="813" applyFont="1" applyFill="1" applyBorder="1" applyAlignment="1">
      <alignment horizontal="center"/>
    </xf>
    <xf numFmtId="0" fontId="14" fillId="0" borderId="2" xfId="1855" applyFont="1" applyBorder="1" applyAlignment="1">
      <alignment horizontal="left"/>
    </xf>
    <xf numFmtId="0" fontId="14" fillId="0" borderId="4" xfId="1855" applyFont="1" applyBorder="1" applyAlignment="1">
      <alignment horizontal="left"/>
    </xf>
    <xf numFmtId="0" fontId="16" fillId="3" borderId="9" xfId="550" applyFont="1" applyFill="1" applyBorder="1" applyAlignment="1">
      <alignment horizontal="center"/>
    </xf>
    <xf numFmtId="0" fontId="6" fillId="0" borderId="3" xfId="1855" applyFont="1" applyBorder="1" applyAlignment="1"/>
    <xf numFmtId="0" fontId="6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2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1" fillId="0" borderId="1" xfId="1855" applyFont="1" applyBorder="1" applyAlignment="1">
      <alignment horizontal="left"/>
    </xf>
    <xf numFmtId="0" fontId="17" fillId="0" borderId="1" xfId="1855" applyFont="1" applyBorder="1" applyAlignment="1">
      <alignment horizontal="left"/>
    </xf>
    <xf numFmtId="0" fontId="17" fillId="0" borderId="2" xfId="1855" applyFont="1" applyBorder="1" applyAlignment="1">
      <alignment horizontal="left"/>
    </xf>
    <xf numFmtId="0" fontId="1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7" fillId="0" borderId="3" xfId="1855" applyFont="1" applyFill="1" applyBorder="1" applyAlignment="1"/>
    <xf numFmtId="0" fontId="7" fillId="0" borderId="4" xfId="1855" applyFont="1" applyFill="1" applyBorder="1" applyAlignment="1"/>
    <xf numFmtId="0" fontId="7" fillId="0" borderId="1" xfId="1855" applyFont="1" applyFill="1" applyBorder="1" applyAlignment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9" fillId="4" borderId="1" xfId="1855" applyFont="1" applyFill="1" applyBorder="1" applyAlignment="1"/>
    <xf numFmtId="0" fontId="17" fillId="0" borderId="4" xfId="1855" applyFont="1" applyBorder="1" applyAlignment="1">
      <alignment horizontal="left"/>
    </xf>
    <xf numFmtId="0" fontId="15" fillId="0" borderId="2" xfId="1855" applyFont="1" applyBorder="1" applyAlignment="1">
      <alignment horizontal="left"/>
    </xf>
    <xf numFmtId="0" fontId="4" fillId="4" borderId="1" xfId="1855" applyFont="1" applyFill="1" applyBorder="1"/>
    <xf numFmtId="0" fontId="4" fillId="4" borderId="1" xfId="1855" applyFont="1" applyFill="1" applyBorder="1" applyAlignment="1">
      <alignment horizontal="left"/>
    </xf>
    <xf numFmtId="0" fontId="17" fillId="0" borderId="10" xfId="1855" applyFont="1" applyBorder="1" applyAlignment="1">
      <alignment horizontal="left" vertical="center"/>
    </xf>
    <xf numFmtId="0" fontId="17" fillId="0" borderId="11" xfId="1855" applyFont="1" applyBorder="1" applyAlignment="1">
      <alignment horizontal="left" vertical="center"/>
    </xf>
    <xf numFmtId="0" fontId="18" fillId="4" borderId="1" xfId="1855" applyFont="1" applyFill="1" applyBorder="1" applyAlignment="1">
      <alignment horizontal="left"/>
    </xf>
    <xf numFmtId="0" fontId="17" fillId="0" borderId="12" xfId="1855" applyFont="1" applyBorder="1" applyAlignment="1">
      <alignment horizontal="left" vertical="center"/>
    </xf>
    <xf numFmtId="0" fontId="17" fillId="0" borderId="13" xfId="1855" applyFont="1" applyBorder="1" applyAlignment="1">
      <alignment horizontal="left" vertical="center"/>
    </xf>
    <xf numFmtId="0" fontId="17" fillId="4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4" borderId="1" xfId="813" applyFont="1" applyFill="1" applyBorder="1" applyAlignment="1">
      <alignment horizontal="left"/>
    </xf>
    <xf numFmtId="0" fontId="17" fillId="4" borderId="2" xfId="1855" applyFont="1" applyFill="1" applyBorder="1" applyAlignment="1">
      <alignment horizontal="left"/>
    </xf>
    <xf numFmtId="0" fontId="17" fillId="4" borderId="4" xfId="1855" applyFont="1" applyFill="1" applyBorder="1" applyAlignment="1">
      <alignment horizontal="left"/>
    </xf>
    <xf numFmtId="0" fontId="4" fillId="5" borderId="1" xfId="2461" applyFont="1" applyFill="1" applyBorder="1"/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17" fillId="5" borderId="10" xfId="1855" applyFont="1" applyFill="1" applyBorder="1" applyAlignment="1">
      <alignment horizontal="left" vertical="center"/>
    </xf>
    <xf numFmtId="0" fontId="17" fillId="5" borderId="11" xfId="1855" applyFont="1" applyFill="1" applyBorder="1" applyAlignment="1">
      <alignment horizontal="left" vertical="center"/>
    </xf>
    <xf numFmtId="0" fontId="17" fillId="5" borderId="1" xfId="1855" applyFont="1" applyFill="1" applyBorder="1" applyAlignment="1">
      <alignment horizontal="left"/>
    </xf>
    <xf numFmtId="0" fontId="4" fillId="5" borderId="1" xfId="2916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7" Type="http://schemas.openxmlformats.org/officeDocument/2006/relationships/sharedStrings" Target="sharedStrings.xml"/><Relationship Id="rId26" Type="http://schemas.openxmlformats.org/officeDocument/2006/relationships/styles" Target="styles.xml"/><Relationship Id="rId25" Type="http://schemas.openxmlformats.org/officeDocument/2006/relationships/theme" Target="theme/theme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J26" sqref="J26"/>
    </sheetView>
  </sheetViews>
  <sheetFormatPr defaultColWidth="9.375" defaultRowHeight="12.75" customHeight="1"/>
  <cols>
    <col min="1" max="10" width="9.375" style="102" customWidth="1"/>
    <col min="11" max="11" width="11.75" style="102" customWidth="1"/>
    <col min="12" max="12" width="7.5" style="102" customWidth="1"/>
    <col min="13" max="16384" width="9.375" style="102"/>
  </cols>
  <sheetData>
    <row r="1" customHeight="1" spans="1:12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4"/>
      <c r="C3" s="105"/>
      <c r="D3" s="105"/>
      <c r="E3" s="105"/>
      <c r="F3" s="106"/>
      <c r="G3" s="106"/>
      <c r="H3" s="106"/>
      <c r="I3" s="7"/>
      <c r="J3" s="7"/>
      <c r="K3" s="7"/>
      <c r="L3" s="7"/>
      <c r="M3" s="3"/>
      <c r="N3" s="3"/>
    </row>
    <row r="4" customHeight="1" spans="1:14">
      <c r="A4" s="7"/>
      <c r="B4" s="104"/>
      <c r="C4" s="7"/>
      <c r="D4" s="7"/>
      <c r="E4" s="7"/>
      <c r="F4" s="107"/>
      <c r="G4" s="107"/>
      <c r="H4" s="107"/>
      <c r="I4" s="7"/>
      <c r="J4" s="7"/>
      <c r="K4" s="7"/>
      <c r="L4" s="7"/>
      <c r="M4" s="3"/>
      <c r="N4" s="3"/>
    </row>
    <row r="5" customHeight="1" spans="1:14">
      <c r="A5" s="7"/>
      <c r="B5" s="104"/>
      <c r="C5" s="108"/>
      <c r="D5" s="108"/>
      <c r="E5" s="108"/>
      <c r="F5" s="109"/>
      <c r="G5" s="109"/>
      <c r="H5" s="109"/>
      <c r="I5" s="7"/>
      <c r="J5" s="7"/>
      <c r="K5" s="7"/>
      <c r="L5" s="7"/>
      <c r="M5" s="3"/>
      <c r="N5" s="3"/>
    </row>
    <row r="6" customHeight="1" spans="1:14">
      <c r="A6" s="7"/>
      <c r="B6" s="110"/>
      <c r="C6" s="111"/>
      <c r="D6" s="111"/>
      <c r="E6" s="111"/>
      <c r="F6" s="111"/>
      <c r="G6" s="111"/>
      <c r="H6" s="111"/>
      <c r="I6" s="7"/>
      <c r="J6" s="7"/>
      <c r="K6" s="7"/>
      <c r="L6" s="7"/>
      <c r="M6" s="3"/>
      <c r="N6" s="3"/>
    </row>
    <row r="7" customHeight="1" spans="1:14">
      <c r="A7" s="7"/>
      <c r="B7" s="112"/>
      <c r="C7" s="111"/>
      <c r="D7" s="111"/>
      <c r="E7" s="111"/>
      <c r="F7" s="111"/>
      <c r="G7" s="111"/>
      <c r="H7" s="111"/>
      <c r="I7" s="7"/>
      <c r="J7" s="7"/>
      <c r="K7" s="7"/>
      <c r="L7" s="7"/>
      <c r="M7" s="3"/>
      <c r="N7" s="3"/>
    </row>
    <row r="8" customHeight="1" spans="1:14">
      <c r="A8" s="7"/>
      <c r="B8" s="113"/>
      <c r="C8" s="111"/>
      <c r="D8" s="111"/>
      <c r="E8" s="111"/>
      <c r="F8" s="111"/>
      <c r="G8" s="111"/>
      <c r="H8" s="111"/>
      <c r="I8" s="7"/>
      <c r="J8" s="7"/>
      <c r="K8" s="7"/>
      <c r="L8" s="7"/>
      <c r="M8" s="3"/>
      <c r="N8" s="3"/>
    </row>
    <row r="9" customHeight="1" spans="1:14">
      <c r="A9" s="7"/>
      <c r="B9" s="114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5"/>
      <c r="B10" s="116"/>
      <c r="C10" s="116"/>
      <c r="D10" s="116"/>
      <c r="E10" s="116"/>
      <c r="F10" s="116"/>
      <c r="G10" s="116"/>
      <c r="H10" s="116"/>
      <c r="I10" s="7"/>
      <c r="J10" s="7"/>
      <c r="K10" s="7"/>
      <c r="L10" s="7"/>
      <c r="M10" s="3"/>
      <c r="N10" s="3"/>
    </row>
    <row r="11" customHeight="1" spans="1:14">
      <c r="A11" s="7"/>
      <c r="B11" s="105"/>
      <c r="C11" s="117"/>
      <c r="D11" s="117"/>
      <c r="E11" s="117"/>
      <c r="F11" s="117"/>
      <c r="G11" s="108"/>
      <c r="H11" s="108"/>
      <c r="I11" s="7"/>
      <c r="J11" s="7"/>
      <c r="K11" s="7"/>
      <c r="L11" s="7"/>
      <c r="M11" s="3"/>
      <c r="N11" s="3"/>
    </row>
    <row r="12" customHeight="1" spans="1:14">
      <c r="A12" s="7"/>
      <c r="B12" s="105"/>
      <c r="C12" s="117"/>
      <c r="D12" s="117"/>
      <c r="E12" s="117"/>
      <c r="F12" s="117"/>
      <c r="G12" s="108"/>
      <c r="H12" s="108"/>
      <c r="I12" s="7"/>
      <c r="J12" s="7"/>
      <c r="K12" s="7"/>
      <c r="L12" s="7"/>
      <c r="M12" s="3"/>
      <c r="N12" s="3"/>
    </row>
    <row r="13" customHeight="1" spans="1:14">
      <c r="A13" s="7"/>
      <c r="B13" s="105"/>
      <c r="C13" s="117"/>
      <c r="D13" s="117"/>
      <c r="E13" s="117"/>
      <c r="F13" s="117"/>
      <c r="G13" s="108"/>
      <c r="H13" s="108"/>
      <c r="I13" s="7"/>
      <c r="J13" s="7"/>
      <c r="K13" s="7"/>
      <c r="L13" s="7"/>
      <c r="M13" s="3"/>
      <c r="N13" s="3"/>
    </row>
    <row r="14" customHeight="1" spans="1:14">
      <c r="A14" s="7"/>
      <c r="B14" s="105"/>
      <c r="C14" s="117"/>
      <c r="D14" s="117"/>
      <c r="E14" s="117"/>
      <c r="F14" s="117"/>
      <c r="G14" s="108"/>
      <c r="H14" s="108"/>
      <c r="I14" s="7"/>
      <c r="J14" s="7"/>
      <c r="K14" s="7"/>
      <c r="L14" s="7"/>
      <c r="M14" s="3"/>
      <c r="N14" s="3"/>
    </row>
    <row r="15" customHeight="1" spans="1:14">
      <c r="A15" s="7"/>
      <c r="B15" s="105"/>
      <c r="C15" s="117"/>
      <c r="D15" s="117"/>
      <c r="E15" s="117"/>
      <c r="F15" s="117"/>
      <c r="G15" s="108"/>
      <c r="H15" s="108"/>
      <c r="I15" s="7"/>
      <c r="J15" s="7"/>
      <c r="K15" s="7"/>
      <c r="L15" s="7"/>
      <c r="M15" s="3"/>
      <c r="N15" s="3"/>
    </row>
    <row r="16" customHeight="1" spans="1:14">
      <c r="A16" s="7"/>
      <c r="B16" s="105"/>
      <c r="C16" s="117"/>
      <c r="D16" s="117"/>
      <c r="E16" s="117"/>
      <c r="F16" s="117"/>
      <c r="G16" s="108"/>
      <c r="H16" s="108"/>
      <c r="I16" s="7"/>
      <c r="J16" s="7"/>
      <c r="K16" s="7"/>
      <c r="L16" s="7"/>
      <c r="M16" s="3"/>
      <c r="N16" s="3"/>
    </row>
    <row r="17" ht="30" spans="1:14">
      <c r="A17" s="118" t="s"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</row>
    <row r="18" customHeight="1" spans="1:14">
      <c r="A18" s="7"/>
      <c r="B18" s="105"/>
      <c r="C18" s="117"/>
      <c r="D18" s="117"/>
      <c r="E18" s="117"/>
      <c r="F18" s="117"/>
      <c r="G18" s="108"/>
      <c r="H18" s="108"/>
      <c r="I18" s="7"/>
      <c r="J18" s="7"/>
      <c r="K18" s="7"/>
      <c r="L18" s="7"/>
      <c r="M18" s="3"/>
      <c r="N18" s="3"/>
    </row>
    <row r="19" customHeight="1" spans="1:14">
      <c r="A19" s="7"/>
      <c r="B19" s="105"/>
      <c r="C19" s="117"/>
      <c r="D19" s="117"/>
      <c r="E19" s="117"/>
      <c r="F19" s="117"/>
      <c r="G19" s="108"/>
      <c r="H19" s="108"/>
      <c r="I19" s="7"/>
      <c r="J19" s="7"/>
      <c r="K19" s="7"/>
      <c r="L19" s="7"/>
      <c r="M19" s="3"/>
      <c r="N19" s="3"/>
    </row>
    <row r="20" customHeight="1" spans="1:14">
      <c r="A20" s="7"/>
      <c r="B20" s="105"/>
      <c r="C20" s="117"/>
      <c r="D20" s="117"/>
      <c r="E20" s="117"/>
      <c r="F20" s="117"/>
      <c r="G20" s="108"/>
      <c r="H20" s="108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4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6"/>
      <c r="C23" s="116"/>
      <c r="D23" s="116"/>
      <c r="E23" s="116"/>
      <c r="F23" s="116"/>
      <c r="G23" s="116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5"/>
      <c r="C24" s="105"/>
      <c r="D24" s="106"/>
      <c r="E24" s="106"/>
      <c r="F24" s="120"/>
      <c r="G24" s="120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5"/>
      <c r="C25" s="105"/>
      <c r="D25" s="105"/>
      <c r="E25" s="105"/>
      <c r="F25" s="120"/>
      <c r="G25" s="120"/>
      <c r="H25" s="108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4"/>
      <c r="C27" s="7"/>
      <c r="D27" s="7"/>
      <c r="E27" s="120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6"/>
      <c r="C28" s="116"/>
      <c r="D28" s="116"/>
      <c r="E28" s="116"/>
      <c r="F28" s="116"/>
      <c r="G28" s="120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5"/>
      <c r="C29" s="105"/>
      <c r="D29" s="105"/>
      <c r="E29" s="105"/>
      <c r="F29" s="117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5"/>
      <c r="C30" s="105"/>
      <c r="D30" s="105"/>
      <c r="E30" s="105"/>
      <c r="F30" s="117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1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2">
        <f>MAXA(更新历史!A3:A65339)</f>
        <v>43746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2" t="s">
        <v>2</v>
      </c>
      <c r="K33" s="123">
        <f>MAXA(更新历史!B3:B65339)</f>
        <v>0.01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A26" sqref="$A26:$XFD26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166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167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3" t="s">
        <v>168</v>
      </c>
      <c r="H14" s="80"/>
    </row>
    <row r="15" s="16" customFormat="1" customHeight="1" spans="1:8">
      <c r="A15" s="37"/>
      <c r="B15" s="42" t="s">
        <v>169</v>
      </c>
      <c r="C15" s="43" t="s">
        <v>22</v>
      </c>
      <c r="D15" s="43"/>
      <c r="E15" s="44" t="s">
        <v>20</v>
      </c>
      <c r="F15" s="40"/>
      <c r="G15" s="63" t="s">
        <v>170</v>
      </c>
      <c r="H15" s="63"/>
    </row>
    <row r="16" s="16" customFormat="1" customHeight="1" spans="1:8">
      <c r="A16" s="37"/>
      <c r="B16" s="42" t="s">
        <v>171</v>
      </c>
      <c r="C16" s="43" t="s">
        <v>22</v>
      </c>
      <c r="D16" s="43"/>
      <c r="E16" s="44" t="s">
        <v>20</v>
      </c>
      <c r="F16" s="40"/>
      <c r="G16" s="64" t="s">
        <v>172</v>
      </c>
      <c r="H16" s="63"/>
    </row>
    <row r="17" s="16" customFormat="1" customHeight="1" spans="1:8">
      <c r="A17" s="37"/>
      <c r="B17" s="42" t="s">
        <v>173</v>
      </c>
      <c r="C17" s="39" t="s">
        <v>33</v>
      </c>
      <c r="D17" s="43"/>
      <c r="E17" s="44" t="s">
        <v>20</v>
      </c>
      <c r="F17" s="40"/>
      <c r="G17" s="63" t="s">
        <v>174</v>
      </c>
      <c r="H17" s="63"/>
    </row>
    <row r="18" s="16" customFormat="1" customHeight="1" spans="1:8">
      <c r="A18" s="37"/>
      <c r="B18" s="42" t="s">
        <v>175</v>
      </c>
      <c r="C18" s="39" t="s">
        <v>33</v>
      </c>
      <c r="D18" s="43"/>
      <c r="E18" s="44" t="s">
        <v>20</v>
      </c>
      <c r="F18" s="40"/>
      <c r="G18" s="63" t="s">
        <v>176</v>
      </c>
      <c r="H18" s="63"/>
    </row>
    <row r="19" s="16" customFormat="1" customHeight="1" spans="1:8">
      <c r="A19" s="37"/>
      <c r="B19" s="42" t="s">
        <v>177</v>
      </c>
      <c r="C19" s="39" t="s">
        <v>33</v>
      </c>
      <c r="D19" s="43"/>
      <c r="E19" s="44" t="s">
        <v>20</v>
      </c>
      <c r="F19" s="40"/>
      <c r="G19" s="63" t="s">
        <v>178</v>
      </c>
      <c r="H19" s="63"/>
    </row>
    <row r="20" s="16" customFormat="1" customHeight="1" spans="1:8">
      <c r="A20" s="37"/>
      <c r="B20" s="42" t="s">
        <v>179</v>
      </c>
      <c r="C20" s="39" t="s">
        <v>18</v>
      </c>
      <c r="D20" s="43"/>
      <c r="E20" s="44" t="s">
        <v>20</v>
      </c>
      <c r="F20" s="40"/>
      <c r="G20" s="64" t="s">
        <v>180</v>
      </c>
      <c r="H20" s="63"/>
    </row>
    <row r="21" s="16" customFormat="1" customHeight="1" spans="1:8">
      <c r="A21" s="37"/>
      <c r="B21" s="42" t="s">
        <v>181</v>
      </c>
      <c r="C21" s="39" t="s">
        <v>18</v>
      </c>
      <c r="D21" s="43"/>
      <c r="E21" s="44" t="s">
        <v>20</v>
      </c>
      <c r="F21" s="40">
        <v>0</v>
      </c>
      <c r="G21" s="84" t="s">
        <v>182</v>
      </c>
      <c r="H21" s="85"/>
    </row>
    <row r="22" customFormat="1" customHeight="1" spans="1:9">
      <c r="A22" s="37"/>
      <c r="B22" s="38" t="s">
        <v>183</v>
      </c>
      <c r="C22" s="47" t="s">
        <v>26</v>
      </c>
      <c r="D22" s="39"/>
      <c r="E22" s="40" t="s">
        <v>20</v>
      </c>
      <c r="F22" s="40"/>
      <c r="G22" s="81" t="s">
        <v>184</v>
      </c>
      <c r="H22" s="82"/>
      <c r="I22" s="16"/>
    </row>
    <row r="23" customFormat="1" customHeight="1" spans="1:9">
      <c r="A23" s="37"/>
      <c r="B23" s="38" t="s">
        <v>185</v>
      </c>
      <c r="C23" s="47" t="s">
        <v>26</v>
      </c>
      <c r="D23" s="39"/>
      <c r="E23" s="40" t="s">
        <v>20</v>
      </c>
      <c r="F23" s="40"/>
      <c r="G23" s="81" t="s">
        <v>186</v>
      </c>
      <c r="H23" s="82"/>
      <c r="I23" s="16"/>
    </row>
    <row r="24" customFormat="1" customHeight="1" spans="1:9">
      <c r="A24" s="37"/>
      <c r="B24" s="38" t="s">
        <v>187</v>
      </c>
      <c r="C24" s="47" t="s">
        <v>58</v>
      </c>
      <c r="D24" s="39"/>
      <c r="E24" s="40" t="s">
        <v>20</v>
      </c>
      <c r="F24" s="40"/>
      <c r="G24" s="81" t="s">
        <v>56</v>
      </c>
      <c r="H24" s="82"/>
      <c r="I24" s="16"/>
    </row>
    <row r="25" s="16" customFormat="1" customHeight="1" spans="1:8">
      <c r="A25" s="37"/>
      <c r="B25" s="73" t="s">
        <v>188</v>
      </c>
      <c r="C25" s="74" t="s">
        <v>33</v>
      </c>
      <c r="D25" s="74"/>
      <c r="E25" s="44" t="s">
        <v>20</v>
      </c>
      <c r="F25" s="75"/>
      <c r="G25" s="86" t="s">
        <v>189</v>
      </c>
      <c r="H25" s="80"/>
    </row>
    <row r="26" s="16" customFormat="1" customHeight="1" spans="1:8">
      <c r="A26" s="37"/>
      <c r="B26" s="38" t="s">
        <v>123</v>
      </c>
      <c r="C26" s="47" t="s">
        <v>26</v>
      </c>
      <c r="D26" s="39"/>
      <c r="E26" s="40" t="s">
        <v>20</v>
      </c>
      <c r="F26" s="40" t="s">
        <v>164</v>
      </c>
      <c r="G26" s="69" t="s">
        <v>190</v>
      </c>
      <c r="H26" s="63"/>
    </row>
    <row r="27" customHeight="1" spans="1:8">
      <c r="A27" s="37"/>
      <c r="B27" s="38" t="s">
        <v>35</v>
      </c>
      <c r="C27" s="39" t="s">
        <v>36</v>
      </c>
      <c r="D27" s="39"/>
      <c r="E27" s="40" t="s">
        <v>20</v>
      </c>
      <c r="F27" s="40" t="b">
        <v>0</v>
      </c>
      <c r="G27" s="69" t="s">
        <v>37</v>
      </c>
      <c r="H27" s="63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event_dat_id_seq</v>
      </c>
      <c r="C31" s="21" t="s">
        <v>17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event_dat_user_id_idx</v>
      </c>
      <c r="C35" s="61" t="s">
        <v>60</v>
      </c>
      <c r="D35" s="61"/>
      <c r="E35" s="61"/>
      <c r="F35" s="40" t="s">
        <v>20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2"/>
  <sheetViews>
    <sheetView zoomScale="80" zoomScaleNormal="80" workbookViewId="0">
      <selection activeCell="A14" sqref="$A14:$XFD23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42" t="s">
        <v>144</v>
      </c>
      <c r="C14" s="43" t="s">
        <v>22</v>
      </c>
      <c r="D14" s="43"/>
      <c r="E14" s="44" t="s">
        <v>20</v>
      </c>
      <c r="F14" s="40" t="s">
        <v>23</v>
      </c>
      <c r="G14" s="63" t="s">
        <v>145</v>
      </c>
      <c r="H14" s="63"/>
    </row>
    <row r="15" s="16" customFormat="1" customHeight="1" spans="1:8">
      <c r="A15" s="37"/>
      <c r="B15" s="38" t="s">
        <v>147</v>
      </c>
      <c r="C15" s="39" t="s">
        <v>148</v>
      </c>
      <c r="D15" s="39"/>
      <c r="E15" s="40" t="s">
        <v>20</v>
      </c>
      <c r="F15" s="40"/>
      <c r="G15" s="63" t="s">
        <v>149</v>
      </c>
      <c r="H15" s="63"/>
    </row>
    <row r="16" customFormat="1" customHeight="1" spans="1:9">
      <c r="A16" s="37"/>
      <c r="B16" s="38" t="s">
        <v>150</v>
      </c>
      <c r="C16" s="39" t="s">
        <v>33</v>
      </c>
      <c r="D16" s="39"/>
      <c r="E16" s="40" t="s">
        <v>20</v>
      </c>
      <c r="F16" s="40"/>
      <c r="G16" s="81" t="s">
        <v>151</v>
      </c>
      <c r="H16" s="82"/>
      <c r="I16" s="16"/>
    </row>
    <row r="17" customFormat="1" customHeight="1" spans="1:9">
      <c r="A17" s="37"/>
      <c r="B17" s="38" t="s">
        <v>152</v>
      </c>
      <c r="C17" s="39" t="s">
        <v>148</v>
      </c>
      <c r="D17" s="39"/>
      <c r="E17" s="40" t="s">
        <v>20</v>
      </c>
      <c r="F17" s="40"/>
      <c r="G17" s="81" t="s">
        <v>153</v>
      </c>
      <c r="H17" s="82"/>
      <c r="I17" s="16"/>
    </row>
    <row r="18" s="16" customFormat="1" customHeight="1" spans="1:8">
      <c r="A18" s="37"/>
      <c r="B18" s="38" t="s">
        <v>154</v>
      </c>
      <c r="C18" s="39" t="s">
        <v>33</v>
      </c>
      <c r="D18" s="39"/>
      <c r="E18" s="40"/>
      <c r="F18" s="40"/>
      <c r="G18" s="64" t="s">
        <v>56</v>
      </c>
      <c r="H18" s="63"/>
    </row>
    <row r="19" s="16" customFormat="1" customHeight="1" spans="1:8">
      <c r="A19" s="37"/>
      <c r="B19" s="38" t="s">
        <v>155</v>
      </c>
      <c r="C19" s="39" t="s">
        <v>148</v>
      </c>
      <c r="D19" s="39"/>
      <c r="E19" s="40"/>
      <c r="F19" s="40"/>
      <c r="G19" s="64" t="s">
        <v>156</v>
      </c>
      <c r="H19" s="63"/>
    </row>
    <row r="20" s="16" customFormat="1" customHeight="1" spans="1:8">
      <c r="A20" s="37"/>
      <c r="B20" s="38" t="s">
        <v>157</v>
      </c>
      <c r="C20" s="39" t="s">
        <v>148</v>
      </c>
      <c r="D20" s="39"/>
      <c r="E20" s="40"/>
      <c r="F20" s="40"/>
      <c r="G20" s="64" t="s">
        <v>158</v>
      </c>
      <c r="H20" s="63"/>
    </row>
    <row r="21" s="16" customFormat="1" customHeight="1" spans="1:8">
      <c r="A21" s="37"/>
      <c r="B21" s="38" t="s">
        <v>159</v>
      </c>
      <c r="C21" s="39" t="s">
        <v>148</v>
      </c>
      <c r="D21" s="39"/>
      <c r="E21" s="40"/>
      <c r="F21" s="40"/>
      <c r="G21" s="64" t="s">
        <v>160</v>
      </c>
      <c r="H21" s="63"/>
    </row>
    <row r="22" s="16" customFormat="1" customHeight="1" spans="1:8">
      <c r="A22" s="37"/>
      <c r="B22" s="38" t="s">
        <v>161</v>
      </c>
      <c r="C22" s="39" t="s">
        <v>148</v>
      </c>
      <c r="D22" s="39"/>
      <c r="E22" s="40"/>
      <c r="F22" s="40"/>
      <c r="G22" s="64" t="s">
        <v>162</v>
      </c>
      <c r="H22" s="63"/>
    </row>
    <row r="23" s="16" customFormat="1" customHeight="1" spans="1:8">
      <c r="A23" s="37"/>
      <c r="B23" s="38" t="s">
        <v>163</v>
      </c>
      <c r="C23" s="47" t="s">
        <v>26</v>
      </c>
      <c r="D23" s="39"/>
      <c r="E23" s="40" t="s">
        <v>20</v>
      </c>
      <c r="F23" s="40" t="s">
        <v>164</v>
      </c>
      <c r="G23" s="69" t="s">
        <v>165</v>
      </c>
      <c r="H23" s="63"/>
    </row>
    <row r="24" customHeight="1" spans="1:8">
      <c r="A24" s="37"/>
      <c r="B24" s="38" t="s">
        <v>35</v>
      </c>
      <c r="C24" s="39" t="s">
        <v>36</v>
      </c>
      <c r="D24" s="39"/>
      <c r="E24" s="40" t="s">
        <v>20</v>
      </c>
      <c r="F24" s="40" t="b">
        <v>0</v>
      </c>
      <c r="G24" s="69" t="s">
        <v>37</v>
      </c>
      <c r="H24" s="63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3" t="s">
        <v>43</v>
      </c>
    </row>
    <row r="28" customHeight="1" spans="2:8">
      <c r="B28" s="19" t="str">
        <f>CONCATENATE(C3,"_id_seq")</f>
        <v>organization_mst_id_seq</v>
      </c>
      <c r="C28" s="21" t="s">
        <v>17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60"/>
    </row>
    <row r="32" customHeight="1" spans="2:6">
      <c r="B32" s="61" t="str">
        <f>CONCATENATE($C$3,"_",C32,"_idx")</f>
        <v>organization_mst_submit_date_idx</v>
      </c>
      <c r="C32" s="61" t="s">
        <v>193</v>
      </c>
      <c r="D32" s="61"/>
      <c r="E32" s="61"/>
      <c r="F32" s="40" t="s">
        <v>20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E30" sqref="E3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194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195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62" t="s">
        <v>60</v>
      </c>
      <c r="C14" s="39" t="s">
        <v>18</v>
      </c>
      <c r="D14" s="50"/>
      <c r="E14" s="44" t="s">
        <v>20</v>
      </c>
      <c r="F14" s="40"/>
      <c r="G14" s="48" t="s">
        <v>197</v>
      </c>
      <c r="H14" s="45"/>
    </row>
    <row r="15" customHeight="1" spans="1:8">
      <c r="A15" s="37"/>
      <c r="B15" s="62" t="s">
        <v>127</v>
      </c>
      <c r="C15" s="39" t="s">
        <v>18</v>
      </c>
      <c r="D15" s="50"/>
      <c r="E15" s="44" t="s">
        <v>20</v>
      </c>
      <c r="F15" s="40"/>
      <c r="G15" s="48" t="s">
        <v>198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7"/>
      <c r="F16" s="40"/>
      <c r="G16" s="48" t="s">
        <v>199</v>
      </c>
      <c r="H16" s="45"/>
    </row>
    <row r="17" s="16" customFormat="1" customHeight="1" spans="1:8">
      <c r="A17" s="37"/>
      <c r="B17" s="79" t="s">
        <v>123</v>
      </c>
      <c r="C17" s="74" t="s">
        <v>26</v>
      </c>
      <c r="D17" s="75"/>
      <c r="E17" s="75" t="s">
        <v>20</v>
      </c>
      <c r="F17" s="75">
        <v>0</v>
      </c>
      <c r="G17" s="80" t="s">
        <v>124</v>
      </c>
      <c r="H17" s="80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88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user_comment_dat_user_id_idx</v>
      </c>
      <c r="C26" s="61" t="s">
        <v>60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user_comment_dat_account_id_idx</v>
      </c>
      <c r="C27" s="61" t="s">
        <v>127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62" t="s">
        <v>60</v>
      </c>
      <c r="C14" s="39" t="s">
        <v>18</v>
      </c>
      <c r="D14" s="50"/>
      <c r="E14" s="44" t="s">
        <v>20</v>
      </c>
      <c r="F14" s="40"/>
      <c r="G14" s="48" t="s">
        <v>197</v>
      </c>
      <c r="H14" s="45"/>
    </row>
    <row r="15" s="16" customFormat="1" customHeight="1" spans="1:8">
      <c r="A15" s="37"/>
      <c r="B15" s="46" t="s">
        <v>202</v>
      </c>
      <c r="C15" s="74" t="s">
        <v>26</v>
      </c>
      <c r="D15" s="47"/>
      <c r="E15" s="44" t="s">
        <v>20</v>
      </c>
      <c r="F15" s="40"/>
      <c r="G15" s="48" t="s">
        <v>203</v>
      </c>
      <c r="H15" s="45"/>
    </row>
    <row r="16" customHeight="1" spans="1:8">
      <c r="A16" s="37"/>
      <c r="B16" s="62" t="s">
        <v>204</v>
      </c>
      <c r="C16" s="39" t="s">
        <v>18</v>
      </c>
      <c r="D16" s="50"/>
      <c r="E16" s="44" t="s">
        <v>20</v>
      </c>
      <c r="F16" s="40"/>
      <c r="G16" s="48" t="s">
        <v>205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88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user_favorite_dat_id_seq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user_favorite_dat_user_id_idx</v>
      </c>
      <c r="C25" s="61" t="s">
        <v>60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user_favorite_dat_data_id_idx</v>
      </c>
      <c r="C26" s="61" t="s">
        <v>204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user_favorite_dat_data_type_idx</v>
      </c>
      <c r="C27" s="61" t="s">
        <v>202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206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207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46" t="s">
        <v>208</v>
      </c>
      <c r="C14" s="47" t="s">
        <v>209</v>
      </c>
      <c r="D14" s="47"/>
      <c r="E14" s="44" t="s">
        <v>20</v>
      </c>
      <c r="F14" s="40"/>
      <c r="G14" s="48" t="s">
        <v>210</v>
      </c>
      <c r="H14" s="45"/>
    </row>
    <row r="15" customHeight="1" spans="1:8">
      <c r="A15" s="37"/>
      <c r="B15" s="46" t="s">
        <v>60</v>
      </c>
      <c r="C15" s="39" t="s">
        <v>18</v>
      </c>
      <c r="D15" s="47"/>
      <c r="E15" s="40" t="s">
        <v>20</v>
      </c>
      <c r="F15" s="40"/>
      <c r="G15" s="49" t="s">
        <v>211</v>
      </c>
      <c r="H15" s="49"/>
    </row>
    <row r="16" s="16" customFormat="1" customHeight="1" spans="1:8">
      <c r="A16" s="37"/>
      <c r="B16" s="62" t="s">
        <v>212</v>
      </c>
      <c r="C16" s="39" t="s">
        <v>18</v>
      </c>
      <c r="D16" s="50"/>
      <c r="E16" s="44" t="s">
        <v>20</v>
      </c>
      <c r="F16" s="40">
        <v>0</v>
      </c>
      <c r="G16" s="78" t="s">
        <v>213</v>
      </c>
      <c r="H16" s="52"/>
    </row>
    <row r="17" customHeight="1" spans="1:8">
      <c r="A17" s="37"/>
      <c r="B17" s="62" t="s">
        <v>129</v>
      </c>
      <c r="C17" s="39" t="s">
        <v>18</v>
      </c>
      <c r="D17" s="50"/>
      <c r="E17" s="44" t="s">
        <v>20</v>
      </c>
      <c r="F17" s="40">
        <v>0</v>
      </c>
      <c r="G17" s="51" t="s">
        <v>214</v>
      </c>
      <c r="H17" s="52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88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user_sign_dat_id_seq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user_sign_dat_object_date_idx</v>
      </c>
      <c r="C26" s="61" t="s">
        <v>208</v>
      </c>
      <c r="D26" s="61"/>
      <c r="E26" s="61"/>
      <c r="F26" s="61" t="s">
        <v>20</v>
      </c>
    </row>
    <row r="27" customHeight="1" spans="2:6">
      <c r="B27" s="61" t="str">
        <f>CONCATENATE($C$3,"_",C27,"_idx")</f>
        <v>user_sign_dat_user_id_idx</v>
      </c>
      <c r="C27" s="61" t="s">
        <v>60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I32" sqref="I3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customHeight="1" spans="1:8">
      <c r="A14" s="37"/>
      <c r="B14" s="38" t="s">
        <v>60</v>
      </c>
      <c r="C14" s="39" t="s">
        <v>18</v>
      </c>
      <c r="D14" s="39" t="s">
        <v>19</v>
      </c>
      <c r="E14" s="40" t="s">
        <v>20</v>
      </c>
      <c r="F14" s="40"/>
      <c r="G14" s="41" t="s">
        <v>217</v>
      </c>
      <c r="H14" s="41"/>
    </row>
    <row r="15" customHeight="1" spans="1:8">
      <c r="A15" s="37"/>
      <c r="B15" s="62" t="s">
        <v>218</v>
      </c>
      <c r="C15" s="39" t="s">
        <v>130</v>
      </c>
      <c r="D15" s="50"/>
      <c r="E15" s="40" t="s">
        <v>20</v>
      </c>
      <c r="F15" s="40"/>
      <c r="G15" s="67" t="s">
        <v>219</v>
      </c>
      <c r="H15" s="68"/>
    </row>
    <row r="16" customHeight="1" spans="1:8">
      <c r="A16" s="37"/>
      <c r="B16" s="46" t="s">
        <v>129</v>
      </c>
      <c r="C16" s="39" t="s">
        <v>130</v>
      </c>
      <c r="D16" s="47"/>
      <c r="E16" s="40" t="s">
        <v>20</v>
      </c>
      <c r="F16" s="40">
        <v>0</v>
      </c>
      <c r="G16" s="64" t="s">
        <v>220</v>
      </c>
      <c r="H16" s="41"/>
    </row>
    <row r="17" s="16" customFormat="1" customHeight="1" spans="1:8">
      <c r="A17" s="37"/>
      <c r="B17" s="46" t="s">
        <v>221</v>
      </c>
      <c r="C17" s="39" t="s">
        <v>130</v>
      </c>
      <c r="D17" s="47"/>
      <c r="E17" s="40" t="s">
        <v>20</v>
      </c>
      <c r="F17" s="40">
        <v>0</v>
      </c>
      <c r="G17" s="64" t="s">
        <v>222</v>
      </c>
      <c r="H17" s="41"/>
    </row>
    <row r="18" customHeight="1" spans="1:8">
      <c r="A18" s="37"/>
      <c r="B18" s="46" t="s">
        <v>123</v>
      </c>
      <c r="C18" s="47" t="s">
        <v>148</v>
      </c>
      <c r="D18" s="47"/>
      <c r="E18" s="40" t="s">
        <v>20</v>
      </c>
      <c r="F18" s="40" t="s">
        <v>223</v>
      </c>
      <c r="G18" s="41" t="s">
        <v>224</v>
      </c>
      <c r="H18" s="41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41" t="s">
        <v>88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user_point_log_id_seq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user_point_log_user_id_idx</v>
      </c>
      <c r="C27" s="61" t="s">
        <v>60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view="pageBreakPreview" zoomScaleNormal="80" zoomScaleSheetLayoutView="10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226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62" t="s">
        <v>60</v>
      </c>
      <c r="C14" s="39" t="s">
        <v>18</v>
      </c>
      <c r="D14" s="50"/>
      <c r="E14" s="44" t="s">
        <v>20</v>
      </c>
      <c r="F14" s="40"/>
      <c r="G14" s="48" t="s">
        <v>197</v>
      </c>
      <c r="H14" s="45"/>
    </row>
    <row r="15" customHeight="1" spans="1:8">
      <c r="A15" s="37"/>
      <c r="B15" s="62" t="s">
        <v>127</v>
      </c>
      <c r="C15" s="39" t="s">
        <v>18</v>
      </c>
      <c r="D15" s="50"/>
      <c r="E15" s="44" t="s">
        <v>20</v>
      </c>
      <c r="F15" s="40"/>
      <c r="G15" s="48" t="s">
        <v>198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4" t="s">
        <v>20</v>
      </c>
      <c r="F16" s="40"/>
      <c r="G16" s="48" t="s">
        <v>227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88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user_staff_relation_dat_id_seq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user_staff_relation_dat_user_id_idx</v>
      </c>
      <c r="C25" s="61" t="s">
        <v>60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user_staff_relation_dat_account_id_idx</v>
      </c>
      <c r="C26" s="61" t="s">
        <v>127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30"/>
  <sheetViews>
    <sheetView zoomScale="80" zoomScaleNormal="80" workbookViewId="0">
      <selection activeCell="B12" sqref="B1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70"/>
      <c r="E4" s="70"/>
      <c r="F4" s="70"/>
      <c r="G4" s="70"/>
      <c r="H4" s="71"/>
    </row>
    <row r="5" customHeight="1" spans="2:8">
      <c r="B5" s="24" t="s">
        <v>7</v>
      </c>
      <c r="C5" s="25" t="s">
        <v>6</v>
      </c>
      <c r="D5" s="25"/>
      <c r="E5" s="25"/>
      <c r="F5" s="72"/>
      <c r="G5" s="72"/>
      <c r="H5" s="72"/>
    </row>
    <row r="6" customHeight="1" spans="2:8">
      <c r="B6" s="27" t="s">
        <v>8</v>
      </c>
      <c r="C6" s="28" t="s">
        <v>229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s="16" customFormat="1" customHeight="1" spans="1:8">
      <c r="A14" s="37"/>
      <c r="B14" s="62" t="s">
        <v>230</v>
      </c>
      <c r="C14" s="39" t="s">
        <v>18</v>
      </c>
      <c r="D14" s="50"/>
      <c r="E14" s="44" t="s">
        <v>20</v>
      </c>
      <c r="F14" s="40"/>
      <c r="G14" s="48" t="s">
        <v>231</v>
      </c>
      <c r="H14" s="45"/>
    </row>
    <row r="15" customHeight="1" spans="1:8">
      <c r="A15" s="37"/>
      <c r="B15" s="38" t="s">
        <v>32</v>
      </c>
      <c r="C15" s="39" t="s">
        <v>58</v>
      </c>
      <c r="D15" s="39"/>
      <c r="E15" s="40" t="s">
        <v>20</v>
      </c>
      <c r="F15" s="40"/>
      <c r="G15" s="64" t="s">
        <v>232</v>
      </c>
      <c r="H15" s="63"/>
    </row>
    <row r="16" customHeight="1" spans="1:8">
      <c r="A16" s="37"/>
      <c r="B16" s="73" t="s">
        <v>78</v>
      </c>
      <c r="C16" s="74" t="s">
        <v>33</v>
      </c>
      <c r="D16" s="74"/>
      <c r="E16" s="74"/>
      <c r="F16" s="75"/>
      <c r="G16" s="76" t="s">
        <v>233</v>
      </c>
      <c r="H16" s="76"/>
    </row>
    <row r="17" s="16" customFormat="1" customHeight="1" spans="1:8">
      <c r="A17" s="37"/>
      <c r="B17" s="62" t="s">
        <v>234</v>
      </c>
      <c r="C17" s="74" t="s">
        <v>26</v>
      </c>
      <c r="D17" s="50"/>
      <c r="E17" s="44"/>
      <c r="F17" s="40"/>
      <c r="G17" s="65" t="s">
        <v>235</v>
      </c>
      <c r="H17" s="77"/>
    </row>
    <row r="18" customHeight="1" spans="1:8">
      <c r="A18" s="37"/>
      <c r="B18" s="73" t="s">
        <v>236</v>
      </c>
      <c r="C18" s="74" t="s">
        <v>33</v>
      </c>
      <c r="D18" s="74"/>
      <c r="E18" s="74"/>
      <c r="F18" s="75"/>
      <c r="G18" s="76" t="s">
        <v>237</v>
      </c>
      <c r="H18" s="76"/>
    </row>
    <row r="19" customHeight="1" spans="1:8">
      <c r="A19" s="37"/>
      <c r="B19" s="38" t="s">
        <v>8</v>
      </c>
      <c r="C19" s="39" t="s">
        <v>33</v>
      </c>
      <c r="D19" s="39"/>
      <c r="E19" s="40" t="s">
        <v>20</v>
      </c>
      <c r="F19" s="40"/>
      <c r="G19" s="64"/>
      <c r="H19" s="63"/>
    </row>
    <row r="20" customHeight="1" spans="1:8">
      <c r="A20" s="37"/>
      <c r="B20" s="46" t="s">
        <v>238</v>
      </c>
      <c r="C20" s="39" t="s">
        <v>130</v>
      </c>
      <c r="D20" s="47"/>
      <c r="E20" s="40" t="s">
        <v>20</v>
      </c>
      <c r="F20" s="40">
        <v>0</v>
      </c>
      <c r="G20" s="41" t="s">
        <v>239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20</v>
      </c>
      <c r="F21" s="40" t="b">
        <v>0</v>
      </c>
      <c r="G21" s="69" t="s">
        <v>37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article_dat_id_seq</v>
      </c>
      <c r="C25" s="21" t="s">
        <v>17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article_dat_display_order_idx</v>
      </c>
      <c r="C29" s="61" t="s">
        <v>238</v>
      </c>
      <c r="D29" s="61"/>
      <c r="E29" s="61"/>
      <c r="F29" s="40" t="s">
        <v>20</v>
      </c>
    </row>
    <row r="30" customHeight="1" spans="2:6">
      <c r="B30" s="61" t="str">
        <f>CONCATENATE($C$3,"_",C30,"_idx")</f>
        <v>article_dat_title_idx</v>
      </c>
      <c r="C30" s="61" t="s">
        <v>32</v>
      </c>
      <c r="D30" s="61"/>
      <c r="E30" s="61"/>
      <c r="F30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7:H17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4"/>
  <sheetViews>
    <sheetView zoomScale="80" zoomScaleNormal="80" workbookViewId="0">
      <selection activeCell="L24" sqref="L2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240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242</v>
      </c>
      <c r="C14" s="39" t="s">
        <v>33</v>
      </c>
      <c r="D14" s="44" t="s">
        <v>20</v>
      </c>
      <c r="E14" s="40"/>
      <c r="F14" s="40"/>
      <c r="G14" s="64"/>
      <c r="H14" s="63"/>
    </row>
    <row r="15" customHeight="1" spans="1:8">
      <c r="A15" s="37"/>
      <c r="B15" s="38" t="s">
        <v>243</v>
      </c>
      <c r="C15" s="43" t="s">
        <v>18</v>
      </c>
      <c r="D15" s="44" t="s">
        <v>20</v>
      </c>
      <c r="E15" s="40">
        <v>0</v>
      </c>
      <c r="F15" s="40"/>
      <c r="G15" s="64" t="s">
        <v>244</v>
      </c>
      <c r="H15" s="63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69" t="s">
        <v>37</v>
      </c>
      <c r="H16" s="63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article_tags_dat_id_seq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article_tags_dat_tag_idx</v>
      </c>
      <c r="C24" s="61" t="s">
        <v>242</v>
      </c>
      <c r="D24" s="61"/>
      <c r="E24" s="61"/>
      <c r="F24" s="40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28" sqref="H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245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32</v>
      </c>
      <c r="C14" s="39" t="s">
        <v>33</v>
      </c>
      <c r="D14" s="39"/>
      <c r="E14" s="40" t="s">
        <v>20</v>
      </c>
      <c r="F14" s="40"/>
      <c r="G14" s="64" t="s">
        <v>247</v>
      </c>
      <c r="H14" s="63"/>
    </row>
    <row r="15" customHeight="1" spans="1:8">
      <c r="A15" s="37"/>
      <c r="B15" s="38" t="s">
        <v>248</v>
      </c>
      <c r="C15" s="39" t="s">
        <v>33</v>
      </c>
      <c r="D15" s="39"/>
      <c r="E15" s="40"/>
      <c r="F15" s="40"/>
      <c r="G15" s="64" t="s">
        <v>249</v>
      </c>
      <c r="H15" s="63"/>
    </row>
    <row r="16" customHeight="1" spans="1:8">
      <c r="A16" s="37"/>
      <c r="B16" s="38" t="s">
        <v>238</v>
      </c>
      <c r="C16" s="43" t="s">
        <v>18</v>
      </c>
      <c r="D16" s="39"/>
      <c r="E16" s="40" t="s">
        <v>20</v>
      </c>
      <c r="F16" s="40">
        <v>0</v>
      </c>
      <c r="G16" s="64" t="s">
        <v>250</v>
      </c>
      <c r="H16" s="63"/>
    </row>
    <row r="17" customHeight="1" spans="1:8">
      <c r="A17" s="37"/>
      <c r="B17" s="38" t="s">
        <v>251</v>
      </c>
      <c r="C17" s="39" t="s">
        <v>36</v>
      </c>
      <c r="D17" s="39"/>
      <c r="E17" s="40" t="s">
        <v>20</v>
      </c>
      <c r="F17" s="40" t="b">
        <v>1</v>
      </c>
      <c r="G17" s="69" t="s">
        <v>252</v>
      </c>
      <c r="H17" s="63"/>
    </row>
    <row r="18" s="16" customFormat="1" customHeight="1" spans="1:8">
      <c r="A18" s="37"/>
      <c r="B18" s="38" t="s">
        <v>253</v>
      </c>
      <c r="C18" s="39" t="s">
        <v>33</v>
      </c>
      <c r="D18" s="39"/>
      <c r="E18" s="40"/>
      <c r="F18" s="40"/>
      <c r="G18" s="69" t="s">
        <v>254</v>
      </c>
      <c r="H18" s="63"/>
    </row>
    <row r="19" customHeight="1" spans="1:8">
      <c r="A19" s="37"/>
      <c r="B19" s="38" t="s">
        <v>35</v>
      </c>
      <c r="C19" s="39" t="s">
        <v>36</v>
      </c>
      <c r="D19" s="39"/>
      <c r="E19" s="40" t="s">
        <v>20</v>
      </c>
      <c r="F19" s="40" t="b">
        <v>0</v>
      </c>
      <c r="G19" s="69" t="s">
        <v>37</v>
      </c>
      <c r="H19" s="63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article_category_mst_id_seq</v>
      </c>
      <c r="C23" s="21" t="s">
        <v>17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article_category_mst_category_id_idx</v>
      </c>
      <c r="C27" s="61" t="s">
        <v>230</v>
      </c>
      <c r="D27" s="61"/>
      <c r="E27" s="61"/>
      <c r="F27" s="40" t="s">
        <v>20</v>
      </c>
    </row>
    <row r="28" customHeight="1" spans="2:6">
      <c r="B28" s="61" t="str">
        <f>CONCATENATE($C$3,"_",C28,"_idx")</f>
        <v>article_category_mst_thumbnail_idx</v>
      </c>
      <c r="C28" s="61" t="s">
        <v>248</v>
      </c>
      <c r="D28" s="61"/>
      <c r="E28" s="61"/>
      <c r="F28" s="40" t="s">
        <v>20</v>
      </c>
    </row>
    <row r="29" customHeight="1" spans="2:6">
      <c r="B29" s="61" t="str">
        <f>CONCATENATE($C$3,"_",C29,"_idx")</f>
        <v>article_category_mst_is_valid_idx</v>
      </c>
      <c r="C29" s="61" t="s">
        <v>251</v>
      </c>
      <c r="D29" s="61"/>
      <c r="E29" s="61"/>
      <c r="F29" s="40" t="s">
        <v>20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25</v>
      </c>
      <c r="C14" s="39" t="s">
        <v>26</v>
      </c>
      <c r="D14" s="39"/>
      <c r="E14" s="40" t="s">
        <v>20</v>
      </c>
      <c r="F14" s="40"/>
      <c r="G14" s="64" t="s">
        <v>27</v>
      </c>
      <c r="H14" s="63"/>
    </row>
    <row r="15" customHeight="1" spans="1:8">
      <c r="A15" s="37"/>
      <c r="B15" s="38" t="s">
        <v>28</v>
      </c>
      <c r="C15" s="39" t="s">
        <v>26</v>
      </c>
      <c r="D15" s="39"/>
      <c r="E15" s="40"/>
      <c r="F15" s="40"/>
      <c r="G15" s="63" t="s">
        <v>29</v>
      </c>
      <c r="H15" s="63"/>
    </row>
    <row r="16" customHeight="1" spans="1:8">
      <c r="A16" s="37"/>
      <c r="B16" s="38" t="s">
        <v>30</v>
      </c>
      <c r="C16" s="39" t="s">
        <v>26</v>
      </c>
      <c r="D16" s="39"/>
      <c r="E16" s="40"/>
      <c r="F16" s="40"/>
      <c r="G16" s="64" t="s">
        <v>31</v>
      </c>
      <c r="H16" s="63"/>
    </row>
    <row r="17" customHeight="1" spans="1:8">
      <c r="A17" s="37"/>
      <c r="B17" s="38" t="s">
        <v>32</v>
      </c>
      <c r="C17" s="39" t="s">
        <v>33</v>
      </c>
      <c r="D17" s="39"/>
      <c r="E17" s="40" t="s">
        <v>20</v>
      </c>
      <c r="F17" s="40"/>
      <c r="G17" s="63" t="s">
        <v>34</v>
      </c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government_mst_id_seq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government_mst_province_idx</v>
      </c>
      <c r="C26" s="61" t="s">
        <v>25</v>
      </c>
      <c r="D26" s="61"/>
      <c r="E26" s="61"/>
      <c r="F26" s="40" t="s">
        <v>20</v>
      </c>
    </row>
    <row r="27" customHeight="1" spans="2:6">
      <c r="B27" s="61" t="str">
        <f>CONCATENATE($C$3,"_",C27,"_idx")</f>
        <v>government_mst_city_idx</v>
      </c>
      <c r="C27" s="61" t="s">
        <v>28</v>
      </c>
      <c r="D27" s="61"/>
      <c r="E27" s="61"/>
      <c r="F27" s="40" t="s">
        <v>20</v>
      </c>
    </row>
    <row r="28" customHeight="1" spans="2:6">
      <c r="B28" s="61" t="str">
        <f>CONCATENATE($C$3,"_",C28,"_idx")</f>
        <v>government_mst_district_idx</v>
      </c>
      <c r="C28" s="61" t="s">
        <v>30</v>
      </c>
      <c r="D28" s="61"/>
      <c r="E28" s="61"/>
      <c r="F28" s="40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255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256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212</v>
      </c>
      <c r="C14" s="43" t="s">
        <v>18</v>
      </c>
      <c r="D14" s="39"/>
      <c r="E14" s="40" t="s">
        <v>20</v>
      </c>
      <c r="F14" s="40">
        <v>0</v>
      </c>
      <c r="G14" s="64" t="s">
        <v>257</v>
      </c>
      <c r="H14" s="63"/>
    </row>
    <row r="15" customHeight="1" spans="1:8">
      <c r="A15" s="37"/>
      <c r="B15" s="38" t="s">
        <v>258</v>
      </c>
      <c r="C15" s="47" t="s">
        <v>33</v>
      </c>
      <c r="D15" s="39"/>
      <c r="E15" s="40" t="s">
        <v>20</v>
      </c>
      <c r="F15" s="40"/>
      <c r="G15" s="65"/>
      <c r="H15" s="66"/>
    </row>
    <row r="16" customHeight="1" spans="1:8">
      <c r="A16" s="37"/>
      <c r="B16" s="62" t="s">
        <v>259</v>
      </c>
      <c r="C16" s="47" t="s">
        <v>33</v>
      </c>
      <c r="D16" s="50"/>
      <c r="E16" s="40" t="s">
        <v>20</v>
      </c>
      <c r="F16" s="40"/>
      <c r="G16" s="67" t="s">
        <v>260</v>
      </c>
      <c r="H16" s="68"/>
    </row>
    <row r="17" customHeight="1" spans="1:8">
      <c r="A17" s="37"/>
      <c r="B17" s="38" t="s">
        <v>8</v>
      </c>
      <c r="C17" s="39" t="s">
        <v>33</v>
      </c>
      <c r="D17" s="39"/>
      <c r="E17" s="40"/>
      <c r="F17" s="40"/>
      <c r="G17" s="64"/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69" t="s">
        <v>37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article_comment_dat_id_seq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article_comment_dat_article_id_idx</v>
      </c>
      <c r="C26" s="61" t="s">
        <v>212</v>
      </c>
      <c r="D26" s="61"/>
      <c r="E26" s="61"/>
      <c r="F26" s="40" t="s">
        <v>20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261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262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62" t="s">
        <v>263</v>
      </c>
      <c r="C14" s="50" t="s">
        <v>26</v>
      </c>
      <c r="D14" s="50"/>
      <c r="E14" s="44"/>
      <c r="F14" s="40"/>
      <c r="G14" s="45" t="s">
        <v>264</v>
      </c>
      <c r="H14" s="45"/>
    </row>
    <row r="15" customHeight="1" spans="1:8">
      <c r="A15" s="37"/>
      <c r="B15" s="46" t="s">
        <v>265</v>
      </c>
      <c r="C15" s="47" t="s">
        <v>148</v>
      </c>
      <c r="D15" s="47"/>
      <c r="E15" s="40" t="s">
        <v>20</v>
      </c>
      <c r="F15" s="40"/>
      <c r="G15" s="49" t="s">
        <v>266</v>
      </c>
      <c r="H15" s="49"/>
    </row>
    <row r="16" customHeight="1" spans="1:8">
      <c r="A16" s="37"/>
      <c r="B16" s="46" t="s">
        <v>267</v>
      </c>
      <c r="C16" s="39" t="s">
        <v>18</v>
      </c>
      <c r="D16" s="47"/>
      <c r="E16" s="44" t="s">
        <v>20</v>
      </c>
      <c r="F16" s="40"/>
      <c r="G16" s="48" t="s">
        <v>268</v>
      </c>
      <c r="H16" s="45"/>
    </row>
    <row r="17" customHeight="1" spans="1:8">
      <c r="A17" s="37"/>
      <c r="B17" s="46" t="s">
        <v>269</v>
      </c>
      <c r="C17" s="39" t="s">
        <v>36</v>
      </c>
      <c r="D17" s="47"/>
      <c r="E17" s="40" t="s">
        <v>20</v>
      </c>
      <c r="F17" s="40" t="b">
        <v>0</v>
      </c>
      <c r="G17" s="49" t="s">
        <v>270</v>
      </c>
      <c r="H17" s="49"/>
    </row>
    <row r="18" customHeight="1" spans="1:8">
      <c r="A18" s="37"/>
      <c r="B18" s="38" t="s">
        <v>35</v>
      </c>
      <c r="C18" s="39" t="s">
        <v>36</v>
      </c>
      <c r="D18" s="39"/>
      <c r="E18" s="40" t="s">
        <v>20</v>
      </c>
      <c r="F18" s="40" t="b">
        <v>0</v>
      </c>
      <c r="G18" s="41" t="s">
        <v>88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miniplay_traffic_click_log_id_seq</v>
      </c>
      <c r="C22" s="21" t="s">
        <v>17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miniplay_traffic_click_log_channel_id_idx</v>
      </c>
      <c r="C26" s="61" t="s">
        <v>263</v>
      </c>
      <c r="D26" s="61"/>
      <c r="E26" s="61"/>
      <c r="F26" s="61" t="s">
        <v>20</v>
      </c>
    </row>
    <row r="27" customHeight="1" spans="2:6">
      <c r="B27" s="61" t="str">
        <f>CONCATENATE($C$3,"_",C27,"_idx")</f>
        <v>miniplay_traffic_click_log_id_idx</v>
      </c>
      <c r="C27" s="61" t="s">
        <v>17</v>
      </c>
      <c r="D27" s="61"/>
      <c r="E27" s="61"/>
      <c r="F27" s="61" t="s">
        <v>20</v>
      </c>
    </row>
    <row r="28" customHeight="1" spans="2:6">
      <c r="B28" s="61" t="str">
        <f>CONCATENATE($C$3,"_",C28,"_idx")</f>
        <v>miniplay_traffic_click_log_registration_date_idx</v>
      </c>
      <c r="C28" s="61" t="s">
        <v>21</v>
      </c>
      <c r="D28" s="61"/>
      <c r="E28" s="61"/>
      <c r="F28" s="61" t="s">
        <v>20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271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272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46" t="s">
        <v>208</v>
      </c>
      <c r="C14" s="47" t="s">
        <v>209</v>
      </c>
      <c r="D14" s="47"/>
      <c r="E14" s="44" t="s">
        <v>20</v>
      </c>
      <c r="F14" s="40"/>
      <c r="G14" s="48" t="s">
        <v>210</v>
      </c>
      <c r="H14" s="45"/>
    </row>
    <row r="15" customHeight="1" spans="1:8">
      <c r="A15" s="37"/>
      <c r="B15" s="46" t="s">
        <v>263</v>
      </c>
      <c r="C15" s="50" t="s">
        <v>26</v>
      </c>
      <c r="D15" s="47"/>
      <c r="E15" s="44" t="s">
        <v>20</v>
      </c>
      <c r="F15" s="40"/>
      <c r="G15" s="48" t="s">
        <v>268</v>
      </c>
      <c r="H15" s="45"/>
    </row>
    <row r="16" customHeight="1" spans="1:8">
      <c r="A16" s="37"/>
      <c r="B16" s="62" t="s">
        <v>243</v>
      </c>
      <c r="C16" s="39" t="s">
        <v>18</v>
      </c>
      <c r="D16" s="50"/>
      <c r="E16" s="44" t="s">
        <v>20</v>
      </c>
      <c r="F16" s="40">
        <v>0</v>
      </c>
      <c r="G16" s="45" t="s">
        <v>273</v>
      </c>
      <c r="H16" s="45"/>
    </row>
    <row r="17" customHeight="1" spans="1:8">
      <c r="A17" s="37"/>
      <c r="B17" s="62" t="s">
        <v>274</v>
      </c>
      <c r="C17" s="39" t="s">
        <v>18</v>
      </c>
      <c r="D17" s="50"/>
      <c r="E17" s="44" t="s">
        <v>20</v>
      </c>
      <c r="F17" s="40">
        <v>0</v>
      </c>
      <c r="G17" s="45" t="s">
        <v>275</v>
      </c>
      <c r="H17" s="45"/>
    </row>
    <row r="18" customHeight="1" spans="1:8">
      <c r="A18" s="37"/>
      <c r="B18" s="62" t="s">
        <v>276</v>
      </c>
      <c r="C18" s="39" t="s">
        <v>18</v>
      </c>
      <c r="D18" s="50"/>
      <c r="E18" s="44" t="s">
        <v>20</v>
      </c>
      <c r="F18" s="40">
        <v>0</v>
      </c>
      <c r="G18" s="45" t="s">
        <v>277</v>
      </c>
      <c r="H18" s="45"/>
    </row>
    <row r="19" customHeight="1" spans="1:8">
      <c r="A19" s="37"/>
      <c r="B19" s="62" t="s">
        <v>278</v>
      </c>
      <c r="C19" s="39" t="s">
        <v>18</v>
      </c>
      <c r="D19" s="50"/>
      <c r="E19" s="44" t="s">
        <v>20</v>
      </c>
      <c r="F19" s="40">
        <v>0</v>
      </c>
      <c r="G19" s="45" t="s">
        <v>279</v>
      </c>
      <c r="H19" s="45"/>
    </row>
    <row r="20" customHeight="1" spans="1:8">
      <c r="A20" s="37"/>
      <c r="B20" s="62" t="s">
        <v>280</v>
      </c>
      <c r="C20" s="39" t="s">
        <v>18</v>
      </c>
      <c r="D20" s="50"/>
      <c r="E20" s="44" t="s">
        <v>20</v>
      </c>
      <c r="F20" s="40">
        <v>0</v>
      </c>
      <c r="G20" s="51" t="s">
        <v>281</v>
      </c>
      <c r="H20" s="52"/>
    </row>
    <row r="21" customHeight="1" spans="1:8">
      <c r="A21" s="37"/>
      <c r="B21" s="62" t="s">
        <v>282</v>
      </c>
      <c r="C21" s="39" t="s">
        <v>18</v>
      </c>
      <c r="D21" s="50"/>
      <c r="E21" s="44" t="s">
        <v>20</v>
      </c>
      <c r="F21" s="40">
        <v>0</v>
      </c>
      <c r="G21" s="51" t="s">
        <v>283</v>
      </c>
      <c r="H21" s="52"/>
    </row>
    <row r="22" customHeight="1" spans="1:8">
      <c r="A22" s="37"/>
      <c r="B22" s="38" t="s">
        <v>35</v>
      </c>
      <c r="C22" s="39" t="s">
        <v>36</v>
      </c>
      <c r="D22" s="39"/>
      <c r="E22" s="40" t="s">
        <v>20</v>
      </c>
      <c r="F22" s="40" t="b">
        <v>0</v>
      </c>
      <c r="G22" s="41" t="s">
        <v>88</v>
      </c>
      <c r="H22" s="41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3" t="s">
        <v>43</v>
      </c>
    </row>
    <row r="26" customHeight="1" spans="2:8">
      <c r="B26" s="19" t="str">
        <f>CONCATENATE(C3,"_id_seq")</f>
        <v>miniplay_traffic_click_dat_id_seq</v>
      </c>
      <c r="C26" s="21" t="s">
        <v>17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60"/>
    </row>
    <row r="30" customHeight="1" spans="2:6">
      <c r="B30" s="61" t="str">
        <f>CONCATENATE($C$3,"_",C30,"_idx")</f>
        <v>miniplay_traffic_click_dat_object_date_idx</v>
      </c>
      <c r="C30" s="61" t="s">
        <v>208</v>
      </c>
      <c r="D30" s="61"/>
      <c r="E30" s="61"/>
      <c r="F30" s="61" t="s">
        <v>20</v>
      </c>
    </row>
    <row r="31" customHeight="1" spans="2:6">
      <c r="B31" s="61" t="str">
        <f>CONCATENATE($C$3,"_",C31,"_idx")</f>
        <v>miniplay_traffic_click_dat_ad_id_idx</v>
      </c>
      <c r="C31" s="61" t="s">
        <v>284</v>
      </c>
      <c r="D31" s="61"/>
      <c r="E31" s="61"/>
      <c r="F31" s="61" t="s">
        <v>20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G17" sqref="G17:H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285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286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5" t="s">
        <v>196</v>
      </c>
      <c r="H13" s="45"/>
    </row>
    <row r="14" customHeight="1" spans="1:8">
      <c r="A14" s="37"/>
      <c r="B14" s="46" t="s">
        <v>208</v>
      </c>
      <c r="C14" s="47" t="s">
        <v>209</v>
      </c>
      <c r="D14" s="47"/>
      <c r="E14" s="44" t="s">
        <v>20</v>
      </c>
      <c r="F14" s="40"/>
      <c r="G14" s="48" t="s">
        <v>210</v>
      </c>
      <c r="H14" s="45"/>
    </row>
    <row r="15" customHeight="1" spans="1:8">
      <c r="A15" s="37"/>
      <c r="B15" s="46" t="s">
        <v>287</v>
      </c>
      <c r="C15" s="39" t="s">
        <v>18</v>
      </c>
      <c r="D15" s="47"/>
      <c r="E15" s="40" t="s">
        <v>20</v>
      </c>
      <c r="F15" s="40"/>
      <c r="G15" s="49" t="s">
        <v>288</v>
      </c>
      <c r="H15" s="49"/>
    </row>
    <row r="16" customHeight="1" spans="1:8">
      <c r="A16" s="37"/>
      <c r="B16" s="46" t="s">
        <v>289</v>
      </c>
      <c r="C16" s="39" t="s">
        <v>18</v>
      </c>
      <c r="D16" s="50"/>
      <c r="E16" s="44" t="s">
        <v>20</v>
      </c>
      <c r="F16" s="40">
        <v>0</v>
      </c>
      <c r="G16" s="51" t="s">
        <v>290</v>
      </c>
      <c r="H16" s="52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88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user_access_dat_id_seq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user_access_dat_object_date_idx</v>
      </c>
      <c r="C25" s="61" t="s">
        <v>208</v>
      </c>
      <c r="D25" s="61"/>
      <c r="E25" s="61"/>
      <c r="F25" s="61" t="s">
        <v>20</v>
      </c>
    </row>
    <row r="26" customHeight="1" spans="2:6">
      <c r="B26" s="61" t="str">
        <f>CONCATENATE($C$3,"_",C26,"_idx")</f>
        <v>user_access_dat_openid_idx</v>
      </c>
      <c r="C26" s="61" t="s">
        <v>265</v>
      </c>
      <c r="D26" s="61"/>
      <c r="E26" s="61"/>
      <c r="F26" s="61" t="s">
        <v>20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A4" sqref="A4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291</v>
      </c>
      <c r="B1" s="5"/>
      <c r="C1"/>
      <c r="D1" s="6"/>
      <c r="E1" s="7"/>
      <c r="F1" s="7"/>
      <c r="G1" s="7"/>
      <c r="H1" s="7"/>
    </row>
    <row r="2" customHeight="1" spans="1:8">
      <c r="A2" s="8" t="s">
        <v>292</v>
      </c>
      <c r="B2" s="9" t="s">
        <v>293</v>
      </c>
      <c r="C2" s="10" t="s">
        <v>294</v>
      </c>
      <c r="D2" s="11" t="s">
        <v>295</v>
      </c>
      <c r="E2" s="7"/>
      <c r="F2" s="7"/>
      <c r="G2" s="7"/>
      <c r="H2" s="7"/>
    </row>
    <row r="3" customHeight="1" spans="1:4">
      <c r="A3" s="12">
        <v>43746</v>
      </c>
      <c r="B3" s="13">
        <v>0.01</v>
      </c>
      <c r="C3" s="14" t="s">
        <v>296</v>
      </c>
      <c r="D3" s="15" t="s">
        <v>297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tabSelected="1" zoomScale="80" zoomScaleNormal="80" workbookViewId="0">
      <selection activeCell="L22" sqref="L2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63"/>
      <c r="H12" s="63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63" t="s">
        <v>24</v>
      </c>
      <c r="H13" s="63"/>
    </row>
    <row r="14" customHeight="1" spans="1:8">
      <c r="A14" s="37"/>
      <c r="B14" s="38" t="s">
        <v>49</v>
      </c>
      <c r="C14" s="39" t="s">
        <v>33</v>
      </c>
      <c r="D14" s="39"/>
      <c r="E14" s="40" t="s">
        <v>20</v>
      </c>
      <c r="F14" s="40"/>
      <c r="G14" s="64" t="s">
        <v>50</v>
      </c>
      <c r="H14" s="63"/>
    </row>
    <row r="15" customHeight="1" spans="1:8">
      <c r="A15" s="37"/>
      <c r="B15" s="38" t="s">
        <v>51</v>
      </c>
      <c r="C15" s="39" t="s">
        <v>33</v>
      </c>
      <c r="D15" s="39"/>
      <c r="E15" s="40" t="s">
        <v>20</v>
      </c>
      <c r="F15" s="40"/>
      <c r="G15" s="63" t="s">
        <v>52</v>
      </c>
      <c r="H15" s="63"/>
    </row>
    <row r="16" customHeight="1" spans="1:8">
      <c r="A16" s="37"/>
      <c r="B16" s="38" t="s">
        <v>53</v>
      </c>
      <c r="C16" s="39" t="s">
        <v>26</v>
      </c>
      <c r="D16" s="39"/>
      <c r="E16" s="40" t="s">
        <v>20</v>
      </c>
      <c r="F16" s="40"/>
      <c r="G16" s="64" t="s">
        <v>54</v>
      </c>
      <c r="H16" s="63"/>
    </row>
    <row r="17" customHeight="1" spans="1:8">
      <c r="A17" s="37"/>
      <c r="B17" s="38" t="s">
        <v>55</v>
      </c>
      <c r="C17" s="39" t="s">
        <v>33</v>
      </c>
      <c r="D17" s="39"/>
      <c r="E17" s="40"/>
      <c r="F17" s="40"/>
      <c r="G17" s="64" t="s">
        <v>56</v>
      </c>
      <c r="H17" s="63"/>
    </row>
    <row r="18" s="16" customFormat="1" customHeight="1" spans="1:8">
      <c r="A18" s="37"/>
      <c r="B18" s="79" t="s">
        <v>57</v>
      </c>
      <c r="C18" s="74" t="s">
        <v>58</v>
      </c>
      <c r="D18" s="75"/>
      <c r="E18" s="44" t="s">
        <v>20</v>
      </c>
      <c r="F18" s="75"/>
      <c r="G18" s="86" t="s">
        <v>59</v>
      </c>
      <c r="H18" s="80"/>
    </row>
    <row r="19" s="16" customFormat="1" customHeight="1" spans="1:8">
      <c r="A19" s="37"/>
      <c r="B19" s="38" t="s">
        <v>60</v>
      </c>
      <c r="C19" s="39" t="s">
        <v>18</v>
      </c>
      <c r="D19" s="39"/>
      <c r="E19" s="44" t="s">
        <v>20</v>
      </c>
      <c r="F19" s="40">
        <v>0</v>
      </c>
      <c r="G19" s="64" t="s">
        <v>61</v>
      </c>
      <c r="H19" s="63"/>
    </row>
    <row r="20" customHeight="1" spans="1:8">
      <c r="A20" s="37"/>
      <c r="B20" s="38" t="s">
        <v>62</v>
      </c>
      <c r="C20" s="39" t="s">
        <v>18</v>
      </c>
      <c r="D20" s="39"/>
      <c r="E20" s="44" t="s">
        <v>20</v>
      </c>
      <c r="F20" s="40">
        <v>0</v>
      </c>
      <c r="G20" s="64" t="s">
        <v>63</v>
      </c>
      <c r="H20" s="63"/>
    </row>
    <row r="21" s="16" customFormat="1" customHeight="1" spans="1:8">
      <c r="A21" s="37"/>
      <c r="B21" s="38" t="s">
        <v>64</v>
      </c>
      <c r="C21" s="39" t="s">
        <v>18</v>
      </c>
      <c r="D21" s="39"/>
      <c r="E21" s="44" t="s">
        <v>20</v>
      </c>
      <c r="F21" s="40">
        <v>0</v>
      </c>
      <c r="G21" s="64" t="s">
        <v>65</v>
      </c>
      <c r="H21" s="63"/>
    </row>
    <row r="22" s="16" customFormat="1" customHeight="1" spans="1:8">
      <c r="A22" s="37"/>
      <c r="B22" s="38" t="s">
        <v>66</v>
      </c>
      <c r="C22" s="39" t="s">
        <v>33</v>
      </c>
      <c r="D22" s="39"/>
      <c r="E22" s="44" t="s">
        <v>20</v>
      </c>
      <c r="F22" s="40"/>
      <c r="G22" s="64" t="s">
        <v>67</v>
      </c>
      <c r="H22" s="63"/>
    </row>
    <row r="23" s="16" customFormat="1" customHeight="1" spans="1:8">
      <c r="A23" s="37"/>
      <c r="B23" s="38" t="s">
        <v>8</v>
      </c>
      <c r="C23" s="39" t="s">
        <v>33</v>
      </c>
      <c r="D23" s="39"/>
      <c r="E23" s="44"/>
      <c r="F23" s="40"/>
      <c r="G23" s="64" t="s">
        <v>68</v>
      </c>
      <c r="H23" s="63"/>
    </row>
    <row r="24" customHeight="1" spans="1:8">
      <c r="A24" s="37"/>
      <c r="B24" s="38" t="s">
        <v>35</v>
      </c>
      <c r="C24" s="39" t="s">
        <v>36</v>
      </c>
      <c r="D24" s="39"/>
      <c r="E24" s="40" t="s">
        <v>20</v>
      </c>
      <c r="F24" s="40" t="b">
        <v>0</v>
      </c>
      <c r="G24" s="69" t="s">
        <v>37</v>
      </c>
      <c r="H24" s="63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3" t="s">
        <v>43</v>
      </c>
    </row>
    <row r="28" customHeight="1" spans="2:8">
      <c r="B28" s="19" t="str">
        <f>CONCATENATE(C3,"_id_seq")</f>
        <v>account_mst_id_seq</v>
      </c>
      <c r="C28" s="21" t="s">
        <v>17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60"/>
    </row>
    <row r="32" customHeight="1" spans="2:6">
      <c r="B32" s="61" t="str">
        <f>CONCATENATE($C$3,"_",C32,"_idx")</f>
        <v>account_mst_login_idx</v>
      </c>
      <c r="C32" s="61" t="s">
        <v>49</v>
      </c>
      <c r="D32" s="61"/>
      <c r="E32" s="61"/>
      <c r="F32" s="40" t="s">
        <v>20</v>
      </c>
    </row>
    <row r="33" customHeight="1" spans="2:6">
      <c r="B33" s="61" t="str">
        <f>CONCATENATE($C$3,"_",C33,"_idx")</f>
        <v>account_mst_password_idx</v>
      </c>
      <c r="C33" s="61" t="s">
        <v>51</v>
      </c>
      <c r="D33" s="61"/>
      <c r="E33" s="61"/>
      <c r="F33" s="40" t="s">
        <v>20</v>
      </c>
    </row>
    <row r="34" customHeight="1" spans="2:6">
      <c r="B34" s="61" t="str">
        <f>CONCATENATE($C$3,"_",C34,"_idx")</f>
        <v>account_mst_authority_idx</v>
      </c>
      <c r="C34" s="61" t="s">
        <v>7</v>
      </c>
      <c r="D34" s="61"/>
      <c r="E34" s="61"/>
      <c r="F34" s="40" t="s">
        <v>20</v>
      </c>
    </row>
    <row r="35" customHeight="1" spans="2:6">
      <c r="B35" s="61" t="str">
        <f>CONCATENATE($C$3,"_",C35,"_idx")</f>
        <v>account_mst_name_idx</v>
      </c>
      <c r="C35" s="61" t="s">
        <v>53</v>
      </c>
      <c r="D35" s="61"/>
      <c r="E35" s="61"/>
      <c r="F35" s="40" t="s">
        <v>20</v>
      </c>
    </row>
    <row r="36" customHeight="1" spans="2:6">
      <c r="B36" s="61" t="str">
        <f>CONCATENATE($C$3,"_",C36,"_idx")</f>
        <v>account_mst_phone_idx</v>
      </c>
      <c r="C36" s="61" t="s">
        <v>69</v>
      </c>
      <c r="D36" s="61"/>
      <c r="E36" s="61"/>
      <c r="F36" s="40" t="s">
        <v>20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M25" sqref="M2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70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71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s="16" customFormat="1" customHeight="1" spans="1:8">
      <c r="A14" s="37"/>
      <c r="B14" s="73" t="s">
        <v>73</v>
      </c>
      <c r="C14" s="74" t="s">
        <v>33</v>
      </c>
      <c r="D14" s="74"/>
      <c r="E14" s="44" t="s">
        <v>20</v>
      </c>
      <c r="F14" s="75"/>
      <c r="G14" s="83" t="s">
        <v>74</v>
      </c>
      <c r="H14" s="80"/>
    </row>
    <row r="15" customHeight="1" spans="1:8">
      <c r="A15" s="37"/>
      <c r="B15" s="73" t="s">
        <v>32</v>
      </c>
      <c r="C15" s="74" t="s">
        <v>33</v>
      </c>
      <c r="D15" s="74"/>
      <c r="E15" s="44" t="s">
        <v>20</v>
      </c>
      <c r="F15" s="75"/>
      <c r="G15" s="83" t="s">
        <v>75</v>
      </c>
      <c r="H15" s="80"/>
    </row>
    <row r="16" customHeight="1" spans="1:8">
      <c r="A16" s="37"/>
      <c r="B16" s="62" t="s">
        <v>76</v>
      </c>
      <c r="C16" s="74" t="s">
        <v>26</v>
      </c>
      <c r="D16" s="50"/>
      <c r="E16" s="44" t="s">
        <v>20</v>
      </c>
      <c r="F16" s="40"/>
      <c r="G16" s="41" t="s">
        <v>77</v>
      </c>
      <c r="H16" s="41"/>
    </row>
    <row r="17" s="16" customFormat="1" customHeight="1" spans="1:8">
      <c r="A17" s="37"/>
      <c r="B17" s="73" t="s">
        <v>78</v>
      </c>
      <c r="C17" s="74" t="s">
        <v>26</v>
      </c>
      <c r="D17" s="74"/>
      <c r="E17" s="44" t="s">
        <v>20</v>
      </c>
      <c r="F17" s="75"/>
      <c r="G17" s="83" t="s">
        <v>79</v>
      </c>
      <c r="H17" s="80"/>
    </row>
    <row r="18" customHeight="1" spans="1:8">
      <c r="A18" s="37"/>
      <c r="B18" s="73" t="s">
        <v>8</v>
      </c>
      <c r="C18" s="74" t="s">
        <v>33</v>
      </c>
      <c r="D18" s="74"/>
      <c r="E18" s="44" t="s">
        <v>20</v>
      </c>
      <c r="F18" s="75"/>
      <c r="G18" s="80" t="s">
        <v>80</v>
      </c>
      <c r="H18" s="80"/>
    </row>
    <row r="19" customHeight="1" spans="1:8">
      <c r="A19" s="37"/>
      <c r="B19" s="73" t="s">
        <v>81</v>
      </c>
      <c r="C19" s="74" t="s">
        <v>33</v>
      </c>
      <c r="D19" s="74"/>
      <c r="E19" s="44" t="s">
        <v>20</v>
      </c>
      <c r="F19" s="75"/>
      <c r="G19" s="80" t="s">
        <v>82</v>
      </c>
      <c r="H19" s="80"/>
    </row>
    <row r="20" s="16" customFormat="1" customHeight="1" spans="1:8">
      <c r="A20" s="37"/>
      <c r="B20" s="38" t="s">
        <v>25</v>
      </c>
      <c r="C20" s="39" t="s">
        <v>26</v>
      </c>
      <c r="D20" s="39"/>
      <c r="E20" s="40" t="s">
        <v>20</v>
      </c>
      <c r="F20" s="40"/>
      <c r="G20" s="64" t="s">
        <v>27</v>
      </c>
      <c r="H20" s="63"/>
    </row>
    <row r="21" s="16" customFormat="1" customHeight="1" spans="1:8">
      <c r="A21" s="37"/>
      <c r="B21" s="38" t="s">
        <v>28</v>
      </c>
      <c r="C21" s="39" t="s">
        <v>26</v>
      </c>
      <c r="D21" s="39"/>
      <c r="E21" s="40" t="s">
        <v>20</v>
      </c>
      <c r="F21" s="40"/>
      <c r="G21" s="63" t="s">
        <v>29</v>
      </c>
      <c r="H21" s="63"/>
    </row>
    <row r="22" s="16" customFormat="1" customHeight="1" spans="1:8">
      <c r="A22" s="37"/>
      <c r="B22" s="38" t="s">
        <v>30</v>
      </c>
      <c r="C22" s="39" t="s">
        <v>26</v>
      </c>
      <c r="D22" s="39"/>
      <c r="E22" s="40" t="s">
        <v>20</v>
      </c>
      <c r="F22" s="40"/>
      <c r="G22" s="64" t="s">
        <v>31</v>
      </c>
      <c r="H22" s="63"/>
    </row>
    <row r="23" customHeight="1" spans="1:8">
      <c r="A23" s="37"/>
      <c r="B23" s="73" t="s">
        <v>83</v>
      </c>
      <c r="C23" s="74" t="s">
        <v>33</v>
      </c>
      <c r="D23" s="74"/>
      <c r="E23" s="44" t="s">
        <v>20</v>
      </c>
      <c r="F23" s="75"/>
      <c r="G23" s="80" t="s">
        <v>84</v>
      </c>
      <c r="H23" s="80"/>
    </row>
    <row r="24" customHeight="1" spans="1:8">
      <c r="A24" s="37"/>
      <c r="B24" s="87" t="s">
        <v>85</v>
      </c>
      <c r="C24" s="74" t="s">
        <v>33</v>
      </c>
      <c r="D24" s="88"/>
      <c r="E24" s="44" t="s">
        <v>20</v>
      </c>
      <c r="F24" s="75" t="s">
        <v>86</v>
      </c>
      <c r="G24" s="80" t="s">
        <v>87</v>
      </c>
      <c r="H24" s="80"/>
    </row>
    <row r="25" customHeight="1" spans="1:8">
      <c r="A25" s="37"/>
      <c r="B25" s="38" t="s">
        <v>35</v>
      </c>
      <c r="C25" s="39" t="s">
        <v>36</v>
      </c>
      <c r="D25" s="39"/>
      <c r="E25" s="40" t="s">
        <v>20</v>
      </c>
      <c r="F25" s="40" t="b">
        <v>0</v>
      </c>
      <c r="G25" s="41" t="s">
        <v>88</v>
      </c>
      <c r="H25" s="41"/>
    </row>
    <row r="27" customHeight="1" spans="2:2">
      <c r="B27" s="34" t="s">
        <v>38</v>
      </c>
    </row>
    <row r="28" customHeight="1" spans="2:8">
      <c r="B28" s="36" t="s">
        <v>39</v>
      </c>
      <c r="C28" s="36" t="s">
        <v>40</v>
      </c>
      <c r="D28" s="36"/>
      <c r="E28" s="36"/>
      <c r="F28" s="36" t="s">
        <v>41</v>
      </c>
      <c r="G28" s="36" t="s">
        <v>42</v>
      </c>
      <c r="H28" s="53" t="s">
        <v>43</v>
      </c>
    </row>
    <row r="29" customHeight="1" spans="2:8">
      <c r="B29" s="19" t="str">
        <f>CONCATENATE(C3,"_id_seq")</f>
        <v>school_mst_id_seq</v>
      </c>
      <c r="C29" s="21" t="s">
        <v>17</v>
      </c>
      <c r="D29" s="54"/>
      <c r="E29" s="55"/>
      <c r="F29" s="56">
        <v>1</v>
      </c>
      <c r="G29" s="56">
        <v>1</v>
      </c>
      <c r="H29" s="57" t="s">
        <v>44</v>
      </c>
    </row>
    <row r="31" customHeight="1" spans="2:5">
      <c r="B31" s="58" t="s">
        <v>45</v>
      </c>
      <c r="E31" s="59"/>
    </row>
    <row r="32" customHeight="1" spans="2:7">
      <c r="B32" s="36" t="s">
        <v>39</v>
      </c>
      <c r="C32" s="36" t="s">
        <v>40</v>
      </c>
      <c r="D32" s="36"/>
      <c r="E32" s="36"/>
      <c r="F32" s="36" t="s">
        <v>46</v>
      </c>
      <c r="G32" s="60"/>
    </row>
    <row r="33" customHeight="1" spans="2:6">
      <c r="B33" s="61" t="str">
        <f>CONCATENATE($C$3,"_",C33,"_idx")</f>
        <v>school_mst_id_idx</v>
      </c>
      <c r="C33" s="61" t="s">
        <v>17</v>
      </c>
      <c r="D33" s="61"/>
      <c r="E33" s="61"/>
      <c r="F33" s="61" t="s">
        <v>20</v>
      </c>
    </row>
    <row r="34" s="16" customFormat="1" customHeight="1" spans="2:6">
      <c r="B34" s="61" t="str">
        <f>CONCATENATE($C$3,"_",C34,"_idx")</f>
        <v>school_mst_title_idx</v>
      </c>
      <c r="C34" s="61" t="s">
        <v>32</v>
      </c>
      <c r="D34" s="61"/>
      <c r="E34" s="61"/>
      <c r="F34" s="61" t="s">
        <v>20</v>
      </c>
    </row>
    <row r="35" s="16" customFormat="1" customHeight="1" spans="2:6">
      <c r="B35" s="61" t="str">
        <f>CONCATENATE($C$3,"_",C35,"_idx")</f>
        <v>school_mst_school_type_idx</v>
      </c>
      <c r="C35" s="61" t="s">
        <v>76</v>
      </c>
      <c r="D35" s="61"/>
      <c r="E35" s="61"/>
      <c r="F35" s="61" t="s">
        <v>20</v>
      </c>
    </row>
    <row r="36" s="16" customFormat="1" customHeight="1" spans="2:6">
      <c r="B36" s="61" t="str">
        <f>CONCATENATE($C$3,"_",C36,"_idx")</f>
        <v>school_mst_login_idx</v>
      </c>
      <c r="C36" s="61" t="s">
        <v>49</v>
      </c>
      <c r="D36" s="61"/>
      <c r="E36" s="61"/>
      <c r="F36" s="61" t="s">
        <v>20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89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s="16" customFormat="1" customHeight="1" spans="1:8">
      <c r="A14" s="37"/>
      <c r="B14" s="38" t="s">
        <v>62</v>
      </c>
      <c r="C14" s="39" t="s">
        <v>18</v>
      </c>
      <c r="D14" s="39"/>
      <c r="E14" s="40" t="s">
        <v>20</v>
      </c>
      <c r="F14" s="40"/>
      <c r="G14" s="41" t="s">
        <v>91</v>
      </c>
      <c r="H14" s="41"/>
    </row>
    <row r="15" s="16" customFormat="1" customHeight="1" spans="1:8">
      <c r="A15" s="37"/>
      <c r="B15" s="73" t="s">
        <v>32</v>
      </c>
      <c r="C15" s="74" t="s">
        <v>33</v>
      </c>
      <c r="D15" s="74"/>
      <c r="E15" s="44" t="s">
        <v>20</v>
      </c>
      <c r="F15" s="75"/>
      <c r="G15" s="83" t="s">
        <v>92</v>
      </c>
      <c r="H15" s="80"/>
    </row>
    <row r="16" customHeight="1" spans="1:8">
      <c r="A16" s="37"/>
      <c r="B16" s="38" t="s">
        <v>35</v>
      </c>
      <c r="C16" s="39" t="s">
        <v>36</v>
      </c>
      <c r="D16" s="39"/>
      <c r="E16" s="40" t="s">
        <v>20</v>
      </c>
      <c r="F16" s="40" t="b">
        <v>0</v>
      </c>
      <c r="G16" s="41" t="s">
        <v>88</v>
      </c>
      <c r="H16" s="41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grade_mst_id_seq</v>
      </c>
      <c r="C20" s="21" t="s">
        <v>17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grade_mst_school_id_idx</v>
      </c>
      <c r="C24" s="61" t="s">
        <v>62</v>
      </c>
      <c r="D24" s="61"/>
      <c r="E24" s="61"/>
      <c r="F24" s="61" t="s">
        <v>20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93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s="16" customFormat="1" customHeight="1" spans="1:8">
      <c r="A14" s="37"/>
      <c r="B14" s="38" t="s">
        <v>62</v>
      </c>
      <c r="C14" s="39" t="s">
        <v>18</v>
      </c>
      <c r="D14" s="39"/>
      <c r="E14" s="40" t="s">
        <v>20</v>
      </c>
      <c r="F14" s="40"/>
      <c r="G14" s="41" t="s">
        <v>91</v>
      </c>
      <c r="H14" s="41"/>
    </row>
    <row r="15" s="16" customFormat="1" customHeight="1" spans="1:8">
      <c r="A15" s="37"/>
      <c r="B15" s="73" t="s">
        <v>95</v>
      </c>
      <c r="C15" s="74" t="s">
        <v>33</v>
      </c>
      <c r="D15" s="74"/>
      <c r="E15" s="44" t="s">
        <v>20</v>
      </c>
      <c r="F15" s="75"/>
      <c r="G15" s="83" t="s">
        <v>96</v>
      </c>
      <c r="H15" s="80"/>
    </row>
    <row r="16" s="16" customFormat="1" customHeight="1" spans="1:8">
      <c r="A16" s="37"/>
      <c r="B16" s="38" t="s">
        <v>97</v>
      </c>
      <c r="C16" s="39" t="s">
        <v>18</v>
      </c>
      <c r="D16" s="39"/>
      <c r="E16" s="40" t="s">
        <v>20</v>
      </c>
      <c r="F16" s="40"/>
      <c r="G16" s="41" t="s">
        <v>98</v>
      </c>
      <c r="H16" s="41"/>
    </row>
    <row r="17" s="16" customFormat="1" customHeight="1" spans="1:8">
      <c r="A17" s="37"/>
      <c r="B17" s="73" t="s">
        <v>32</v>
      </c>
      <c r="C17" s="74" t="s">
        <v>33</v>
      </c>
      <c r="D17" s="74"/>
      <c r="E17" s="44" t="s">
        <v>20</v>
      </c>
      <c r="F17" s="75"/>
      <c r="G17" s="83" t="s">
        <v>99</v>
      </c>
      <c r="H17" s="80"/>
    </row>
    <row r="18" customHeight="1" spans="1:8">
      <c r="A18" s="37"/>
      <c r="B18" s="38" t="s">
        <v>100</v>
      </c>
      <c r="C18" s="39" t="s">
        <v>18</v>
      </c>
      <c r="D18" s="39"/>
      <c r="E18" s="40" t="s">
        <v>20</v>
      </c>
      <c r="F18" s="40">
        <v>0</v>
      </c>
      <c r="G18" s="64" t="s">
        <v>101</v>
      </c>
      <c r="H18" s="41"/>
    </row>
    <row r="19" s="16" customFormat="1" customHeight="1" spans="1:8">
      <c r="A19" s="37"/>
      <c r="B19" s="79" t="s">
        <v>102</v>
      </c>
      <c r="C19" s="39" t="s">
        <v>18</v>
      </c>
      <c r="D19" s="75"/>
      <c r="E19" s="44" t="s">
        <v>20</v>
      </c>
      <c r="F19" s="75">
        <v>0</v>
      </c>
      <c r="G19" s="86" t="s">
        <v>103</v>
      </c>
      <c r="H19" s="80"/>
    </row>
    <row r="20" customHeight="1" spans="1:8">
      <c r="A20" s="37"/>
      <c r="B20" s="38" t="s">
        <v>35</v>
      </c>
      <c r="C20" s="39" t="s">
        <v>36</v>
      </c>
      <c r="D20" s="39"/>
      <c r="E20" s="40" t="s">
        <v>20</v>
      </c>
      <c r="F20" s="40" t="b">
        <v>0</v>
      </c>
      <c r="G20" s="41" t="s">
        <v>88</v>
      </c>
      <c r="H20" s="41"/>
    </row>
    <row r="22" customHeight="1" spans="2:2">
      <c r="B22" s="34" t="s">
        <v>38</v>
      </c>
    </row>
    <row r="23" customHeight="1" spans="2:8">
      <c r="B23" s="36" t="s">
        <v>39</v>
      </c>
      <c r="C23" s="36" t="s">
        <v>40</v>
      </c>
      <c r="D23" s="36"/>
      <c r="E23" s="36"/>
      <c r="F23" s="36" t="s">
        <v>41</v>
      </c>
      <c r="G23" s="36" t="s">
        <v>42</v>
      </c>
      <c r="H23" s="53" t="s">
        <v>43</v>
      </c>
    </row>
    <row r="24" customHeight="1" spans="2:8">
      <c r="B24" s="19" t="str">
        <f>CONCATENATE(C3,"_id_seq")</f>
        <v>class_mst_id_seq</v>
      </c>
      <c r="C24" s="21" t="s">
        <v>17</v>
      </c>
      <c r="D24" s="54"/>
      <c r="E24" s="55"/>
      <c r="F24" s="56">
        <v>1</v>
      </c>
      <c r="G24" s="56">
        <v>1</v>
      </c>
      <c r="H24" s="57" t="s">
        <v>44</v>
      </c>
    </row>
    <row r="26" customHeight="1" spans="2:5">
      <c r="B26" s="58" t="s">
        <v>45</v>
      </c>
      <c r="E26" s="59"/>
    </row>
    <row r="27" customHeight="1" spans="2:7">
      <c r="B27" s="36" t="s">
        <v>39</v>
      </c>
      <c r="C27" s="36" t="s">
        <v>40</v>
      </c>
      <c r="D27" s="36"/>
      <c r="E27" s="36"/>
      <c r="F27" s="36" t="s">
        <v>46</v>
      </c>
      <c r="G27" s="60"/>
    </row>
    <row r="28" customHeight="1" spans="2:6">
      <c r="B28" s="61" t="str">
        <f>CONCATENATE($C$3,"_",C28,"_idx")</f>
        <v>class_mst_school_id_idx</v>
      </c>
      <c r="C28" s="61" t="s">
        <v>62</v>
      </c>
      <c r="D28" s="61"/>
      <c r="E28" s="61"/>
      <c r="F28" s="61" t="s">
        <v>20</v>
      </c>
    </row>
    <row r="29" s="16" customFormat="1" customHeight="1" spans="2:6">
      <c r="B29" s="61" t="str">
        <f>CONCATENATE($C$3,"_",C29,"_idx")</f>
        <v>class_mst_grade_id_idx</v>
      </c>
      <c r="C29" s="61" t="s">
        <v>97</v>
      </c>
      <c r="D29" s="61"/>
      <c r="E29" s="61"/>
      <c r="F29" s="61" t="s">
        <v>20</v>
      </c>
    </row>
    <row r="30" s="16" customFormat="1" customHeight="1" spans="2:6">
      <c r="B30" s="61" t="str">
        <f>CONCATENATE($C$3,"_",C30,"_idx")</f>
        <v>class_mst_class_no_idx</v>
      </c>
      <c r="C30" s="61" t="s">
        <v>95</v>
      </c>
      <c r="D30" s="61"/>
      <c r="E30" s="61"/>
      <c r="F30" s="61" t="s">
        <v>20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106</v>
      </c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s="16" customFormat="1" customHeight="1" spans="1:8">
      <c r="A14" s="37"/>
      <c r="B14" s="73" t="s">
        <v>32</v>
      </c>
      <c r="C14" s="74" t="s">
        <v>33</v>
      </c>
      <c r="D14" s="74"/>
      <c r="E14" s="44" t="s">
        <v>20</v>
      </c>
      <c r="F14" s="75"/>
      <c r="G14" s="83" t="s">
        <v>99</v>
      </c>
      <c r="H14" s="80"/>
    </row>
    <row r="15" customHeight="1" spans="1:8">
      <c r="A15" s="37"/>
      <c r="B15" s="38" t="s">
        <v>100</v>
      </c>
      <c r="C15" s="39" t="s">
        <v>18</v>
      </c>
      <c r="D15" s="39"/>
      <c r="E15" s="40" t="s">
        <v>20</v>
      </c>
      <c r="F15" s="40">
        <v>0</v>
      </c>
      <c r="G15" s="64" t="s">
        <v>101</v>
      </c>
      <c r="H15" s="41"/>
    </row>
    <row r="16" s="16" customFormat="1" customHeight="1" spans="1:8">
      <c r="A16" s="37"/>
      <c r="B16" s="79" t="s">
        <v>102</v>
      </c>
      <c r="C16" s="39" t="s">
        <v>18</v>
      </c>
      <c r="D16" s="75"/>
      <c r="E16" s="44" t="s">
        <v>20</v>
      </c>
      <c r="F16" s="75">
        <v>0</v>
      </c>
      <c r="G16" s="86" t="s">
        <v>107</v>
      </c>
      <c r="H16" s="80"/>
    </row>
    <row r="17" customHeight="1" spans="1:8">
      <c r="A17" s="37"/>
      <c r="B17" s="38" t="s">
        <v>35</v>
      </c>
      <c r="C17" s="39" t="s">
        <v>36</v>
      </c>
      <c r="D17" s="39"/>
      <c r="E17" s="40" t="s">
        <v>20</v>
      </c>
      <c r="F17" s="40" t="b">
        <v>0</v>
      </c>
      <c r="G17" s="41" t="s">
        <v>88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circle_dat_id_seq</v>
      </c>
      <c r="C21" s="21" t="s">
        <v>17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circle_dat_school_id_idx</v>
      </c>
      <c r="C25" s="61" t="s">
        <v>62</v>
      </c>
      <c r="D25" s="61"/>
      <c r="E25" s="61"/>
      <c r="F25" s="61" t="s">
        <v>20</v>
      </c>
    </row>
    <row r="26" s="16" customFormat="1" customHeight="1" spans="2:6">
      <c r="B26" s="61" t="str">
        <f>CONCATENATE($C$3,"_",C26,"_idx")</f>
        <v>circle_dat_grade_id_idx</v>
      </c>
      <c r="C26" s="61" t="s">
        <v>97</v>
      </c>
      <c r="D26" s="61"/>
      <c r="E26" s="61"/>
      <c r="F26" s="61" t="s">
        <v>20</v>
      </c>
    </row>
    <row r="27" s="16" customFormat="1" customHeight="1" spans="2:6">
      <c r="B27" s="61" t="str">
        <f>CONCATENATE($C$3,"_",C27,"_idx")</f>
        <v>circle_dat_class_no_idx</v>
      </c>
      <c r="C27" s="61" t="s">
        <v>95</v>
      </c>
      <c r="D27" s="61"/>
      <c r="E27" s="61"/>
      <c r="F27" s="61" t="s">
        <v>20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3" sqref="G23:H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s="16" customFormat="1" customHeight="1" spans="1:8">
      <c r="A14" s="37"/>
      <c r="B14" s="38" t="s">
        <v>62</v>
      </c>
      <c r="C14" s="39" t="s">
        <v>18</v>
      </c>
      <c r="D14" s="39"/>
      <c r="E14" s="40" t="s">
        <v>20</v>
      </c>
      <c r="F14" s="40"/>
      <c r="G14" s="41" t="s">
        <v>91</v>
      </c>
      <c r="H14" s="41"/>
    </row>
    <row r="15" s="16" customFormat="1" customHeight="1" spans="1:8">
      <c r="A15" s="37"/>
      <c r="B15" s="38" t="s">
        <v>97</v>
      </c>
      <c r="C15" s="39" t="s">
        <v>18</v>
      </c>
      <c r="D15" s="39"/>
      <c r="E15" s="40" t="s">
        <v>20</v>
      </c>
      <c r="F15" s="40"/>
      <c r="G15" s="41" t="s">
        <v>110</v>
      </c>
      <c r="H15" s="41"/>
    </row>
    <row r="16" s="16" customFormat="1" customHeight="1" spans="1:8">
      <c r="A16" s="37"/>
      <c r="B16" s="38" t="s">
        <v>111</v>
      </c>
      <c r="C16" s="39" t="s">
        <v>18</v>
      </c>
      <c r="D16" s="39"/>
      <c r="E16" s="40" t="s">
        <v>20</v>
      </c>
      <c r="F16" s="40"/>
      <c r="G16" s="41" t="s">
        <v>112</v>
      </c>
      <c r="H16" s="41"/>
    </row>
    <row r="17" customHeight="1" spans="1:8">
      <c r="A17" s="37"/>
      <c r="B17" s="62" t="s">
        <v>53</v>
      </c>
      <c r="C17" s="74" t="s">
        <v>26</v>
      </c>
      <c r="D17" s="50"/>
      <c r="E17" s="44" t="s">
        <v>20</v>
      </c>
      <c r="F17" s="40"/>
      <c r="G17" s="41" t="s">
        <v>113</v>
      </c>
      <c r="H17" s="41"/>
    </row>
    <row r="18" customHeight="1" spans="1:8">
      <c r="A18" s="37"/>
      <c r="B18" s="73" t="s">
        <v>55</v>
      </c>
      <c r="C18" s="74" t="s">
        <v>26</v>
      </c>
      <c r="D18" s="74"/>
      <c r="E18" s="74"/>
      <c r="F18" s="75"/>
      <c r="G18" s="80" t="s">
        <v>114</v>
      </c>
      <c r="H18" s="80"/>
    </row>
    <row r="19" customHeight="1" spans="1:8">
      <c r="A19" s="37"/>
      <c r="B19" s="73" t="s">
        <v>115</v>
      </c>
      <c r="C19" s="74" t="s">
        <v>26</v>
      </c>
      <c r="D19" s="74"/>
      <c r="E19" s="74"/>
      <c r="F19" s="75">
        <v>1</v>
      </c>
      <c r="G19" s="80" t="s">
        <v>116</v>
      </c>
      <c r="H19" s="80"/>
    </row>
    <row r="20" customHeight="1" spans="1:8">
      <c r="A20" s="37"/>
      <c r="B20" s="73" t="s">
        <v>117</v>
      </c>
      <c r="C20" s="74" t="s">
        <v>26</v>
      </c>
      <c r="D20" s="74"/>
      <c r="E20" s="74"/>
      <c r="F20" s="75"/>
      <c r="G20" s="80" t="s">
        <v>118</v>
      </c>
      <c r="H20" s="80"/>
    </row>
    <row r="21" customHeight="1" spans="1:8">
      <c r="A21" s="37"/>
      <c r="B21" s="87" t="s">
        <v>119</v>
      </c>
      <c r="C21" s="74" t="s">
        <v>26</v>
      </c>
      <c r="D21" s="88"/>
      <c r="E21" s="44" t="s">
        <v>20</v>
      </c>
      <c r="F21" s="75" t="s">
        <v>86</v>
      </c>
      <c r="G21" s="89" t="s">
        <v>120</v>
      </c>
      <c r="H21" s="89"/>
    </row>
    <row r="22" customHeight="1" spans="1:8">
      <c r="A22" s="37"/>
      <c r="B22" s="79" t="s">
        <v>121</v>
      </c>
      <c r="C22" s="74" t="s">
        <v>26</v>
      </c>
      <c r="D22" s="75"/>
      <c r="E22" s="44" t="s">
        <v>20</v>
      </c>
      <c r="F22" s="75"/>
      <c r="G22" s="80" t="s">
        <v>122</v>
      </c>
      <c r="H22" s="80"/>
    </row>
    <row r="23" customHeight="1" spans="1:8">
      <c r="A23" s="37"/>
      <c r="B23" s="79" t="s">
        <v>123</v>
      </c>
      <c r="C23" s="74" t="s">
        <v>26</v>
      </c>
      <c r="D23" s="75"/>
      <c r="E23" s="75" t="s">
        <v>20</v>
      </c>
      <c r="F23" s="75">
        <v>0</v>
      </c>
      <c r="G23" s="80" t="s">
        <v>124</v>
      </c>
      <c r="H23" s="80"/>
    </row>
    <row r="24" s="16" customFormat="1" customHeight="1" spans="1:8">
      <c r="A24" s="37"/>
      <c r="B24" s="73" t="s">
        <v>125</v>
      </c>
      <c r="C24" s="74" t="s">
        <v>58</v>
      </c>
      <c r="D24" s="74"/>
      <c r="E24" s="44"/>
      <c r="F24" s="75"/>
      <c r="G24" s="83" t="s">
        <v>126</v>
      </c>
      <c r="H24" s="80"/>
    </row>
    <row r="25" s="16" customFormat="1" customHeight="1" spans="1:8">
      <c r="A25" s="37"/>
      <c r="B25" s="79" t="s">
        <v>127</v>
      </c>
      <c r="C25" s="39" t="s">
        <v>18</v>
      </c>
      <c r="D25" s="75"/>
      <c r="E25" s="44" t="s">
        <v>20</v>
      </c>
      <c r="F25" s="75">
        <v>0</v>
      </c>
      <c r="G25" s="86" t="s">
        <v>128</v>
      </c>
      <c r="H25" s="80"/>
    </row>
    <row r="26" s="16" customFormat="1" customHeight="1" spans="1:8">
      <c r="A26" s="37"/>
      <c r="B26" s="79" t="s">
        <v>129</v>
      </c>
      <c r="C26" s="39" t="s">
        <v>130</v>
      </c>
      <c r="D26" s="75"/>
      <c r="E26" s="44" t="s">
        <v>20</v>
      </c>
      <c r="F26" s="75">
        <v>0</v>
      </c>
      <c r="G26" s="86" t="s">
        <v>131</v>
      </c>
      <c r="H26" s="80"/>
    </row>
    <row r="27" s="16" customFormat="1" customHeight="1" spans="1:8">
      <c r="A27" s="37"/>
      <c r="B27" s="79" t="s">
        <v>132</v>
      </c>
      <c r="C27" s="74" t="s">
        <v>58</v>
      </c>
      <c r="D27" s="75"/>
      <c r="E27" s="44"/>
      <c r="F27" s="75"/>
      <c r="G27" s="90" t="s">
        <v>133</v>
      </c>
      <c r="H27" s="91"/>
    </row>
    <row r="28" customHeight="1" spans="1:8">
      <c r="A28" s="37"/>
      <c r="B28" s="38" t="s">
        <v>35</v>
      </c>
      <c r="C28" s="39" t="s">
        <v>36</v>
      </c>
      <c r="D28" s="39"/>
      <c r="E28" s="40" t="s">
        <v>20</v>
      </c>
      <c r="F28" s="40" t="b">
        <v>0</v>
      </c>
      <c r="G28" s="41" t="s">
        <v>88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teacher_mst_id_seq</v>
      </c>
      <c r="C32" s="21" t="s">
        <v>17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teacher_mst_mobile_idx</v>
      </c>
      <c r="C36" s="61" t="s">
        <v>134</v>
      </c>
      <c r="D36" s="61"/>
      <c r="E36" s="61"/>
      <c r="F36" s="61" t="s">
        <v>20</v>
      </c>
    </row>
    <row r="37" s="16" customFormat="1" customHeight="1" spans="2:6">
      <c r="B37" s="61" t="str">
        <f>CONCATENATE($C$3,"_",C37,"_idx")</f>
        <v>teacher_mst_channel_no_idx</v>
      </c>
      <c r="C37" s="61" t="s">
        <v>121</v>
      </c>
      <c r="D37" s="61"/>
      <c r="E37" s="61"/>
      <c r="F37" s="61" t="s">
        <v>20</v>
      </c>
    </row>
    <row r="38" s="16" customFormat="1" customHeight="1" spans="2:6">
      <c r="B38" s="61" t="str">
        <f>CONCATENATE($C$3,"_",C38,"_idx")</f>
        <v>teacher_mst_status_idx</v>
      </c>
      <c r="C38" s="61" t="s">
        <v>123</v>
      </c>
      <c r="D38" s="61"/>
      <c r="E38" s="61"/>
      <c r="F38" s="61" t="s">
        <v>20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C31:E31"/>
    <mergeCell ref="C32:E32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J45"/>
  <sheetViews>
    <sheetView zoomScale="80" zoomScaleNormal="80" workbookViewId="0">
      <selection activeCell="B27" sqref="B27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135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10</v>
      </c>
    </row>
    <row r="11" customHeight="1" spans="1:8">
      <c r="A11" s="35"/>
      <c r="B11" s="36" t="s">
        <v>11</v>
      </c>
      <c r="C11" s="36" t="s">
        <v>12</v>
      </c>
      <c r="D11" s="36" t="s">
        <v>13</v>
      </c>
      <c r="E11" s="36" t="s">
        <v>14</v>
      </c>
      <c r="F11" s="36" t="s">
        <v>15</v>
      </c>
      <c r="G11" s="36" t="s">
        <v>16</v>
      </c>
      <c r="H11" s="36"/>
    </row>
    <row r="12" customHeight="1" spans="1:8">
      <c r="A12" s="37"/>
      <c r="B12" s="38" t="s">
        <v>17</v>
      </c>
      <c r="C12" s="39" t="s">
        <v>18</v>
      </c>
      <c r="D12" s="39" t="s">
        <v>19</v>
      </c>
      <c r="E12" s="40" t="s">
        <v>20</v>
      </c>
      <c r="F12" s="40"/>
      <c r="G12" s="41"/>
      <c r="H12" s="41"/>
    </row>
    <row r="13" customHeight="1" spans="1:8">
      <c r="A13" s="37"/>
      <c r="B13" s="42" t="s">
        <v>21</v>
      </c>
      <c r="C13" s="43" t="s">
        <v>22</v>
      </c>
      <c r="D13" s="43"/>
      <c r="E13" s="44" t="s">
        <v>20</v>
      </c>
      <c r="F13" s="40" t="s">
        <v>23</v>
      </c>
      <c r="G13" s="41" t="s">
        <v>72</v>
      </c>
      <c r="H13" s="41"/>
    </row>
    <row r="14" s="16" customFormat="1" customHeight="1" spans="1:8">
      <c r="A14" s="37"/>
      <c r="B14" s="38" t="s">
        <v>62</v>
      </c>
      <c r="C14" s="39" t="s">
        <v>18</v>
      </c>
      <c r="D14" s="39"/>
      <c r="E14" s="40" t="s">
        <v>20</v>
      </c>
      <c r="F14" s="40"/>
      <c r="G14" s="41" t="s">
        <v>91</v>
      </c>
      <c r="H14" s="41"/>
    </row>
    <row r="15" s="16" customFormat="1" customHeight="1" spans="1:8">
      <c r="A15" s="37"/>
      <c r="B15" s="38" t="s">
        <v>111</v>
      </c>
      <c r="C15" s="39" t="s">
        <v>18</v>
      </c>
      <c r="D15" s="39"/>
      <c r="E15" s="40" t="s">
        <v>20</v>
      </c>
      <c r="F15" s="40"/>
      <c r="G15" s="41" t="s">
        <v>137</v>
      </c>
      <c r="H15" s="41"/>
    </row>
    <row r="16" customHeight="1" spans="1:8">
      <c r="A16" s="37"/>
      <c r="B16" s="62" t="s">
        <v>53</v>
      </c>
      <c r="C16" s="74" t="s">
        <v>26</v>
      </c>
      <c r="D16" s="50"/>
      <c r="E16" s="44" t="s">
        <v>20</v>
      </c>
      <c r="F16" s="40"/>
      <c r="G16" s="41" t="s">
        <v>113</v>
      </c>
      <c r="H16" s="41"/>
    </row>
    <row r="17" customHeight="1" spans="1:8">
      <c r="A17" s="37"/>
      <c r="B17" s="73" t="s">
        <v>138</v>
      </c>
      <c r="C17" s="74" t="s">
        <v>139</v>
      </c>
      <c r="D17" s="74"/>
      <c r="E17" s="44" t="s">
        <v>20</v>
      </c>
      <c r="F17" s="75"/>
      <c r="G17" s="86" t="s">
        <v>140</v>
      </c>
      <c r="H17" s="80"/>
    </row>
    <row r="18" customHeight="1" spans="1:8">
      <c r="A18" s="37"/>
      <c r="B18" s="87" t="s">
        <v>141</v>
      </c>
      <c r="C18" s="74" t="s">
        <v>26</v>
      </c>
      <c r="D18" s="88"/>
      <c r="E18" s="44" t="s">
        <v>20</v>
      </c>
      <c r="F18" s="75" t="s">
        <v>86</v>
      </c>
      <c r="G18" s="89" t="s">
        <v>120</v>
      </c>
      <c r="H18" s="89"/>
    </row>
    <row r="19" customHeight="1" spans="1:8">
      <c r="A19" s="37"/>
      <c r="B19" s="79" t="s">
        <v>123</v>
      </c>
      <c r="C19" s="74" t="s">
        <v>26</v>
      </c>
      <c r="D19" s="75"/>
      <c r="E19" s="75" t="s">
        <v>20</v>
      </c>
      <c r="F19" s="75">
        <v>0</v>
      </c>
      <c r="G19" s="80" t="s">
        <v>124</v>
      </c>
      <c r="H19" s="80"/>
    </row>
    <row r="20" s="16" customFormat="1" customHeight="1" spans="1:8">
      <c r="A20" s="37"/>
      <c r="B20" s="79" t="s">
        <v>127</v>
      </c>
      <c r="C20" s="39" t="s">
        <v>18</v>
      </c>
      <c r="D20" s="75"/>
      <c r="E20" s="44" t="s">
        <v>20</v>
      </c>
      <c r="F20" s="75">
        <v>0</v>
      </c>
      <c r="G20" s="86" t="s">
        <v>128</v>
      </c>
      <c r="H20" s="80"/>
    </row>
    <row r="21" s="16" customFormat="1" customHeight="1" spans="1:8">
      <c r="A21" s="37"/>
      <c r="B21" s="79" t="s">
        <v>57</v>
      </c>
      <c r="C21" s="74" t="s">
        <v>58</v>
      </c>
      <c r="D21" s="75"/>
      <c r="E21" s="44" t="s">
        <v>20</v>
      </c>
      <c r="F21" s="75">
        <v>0</v>
      </c>
      <c r="G21" s="86" t="s">
        <v>142</v>
      </c>
      <c r="H21" s="80"/>
    </row>
    <row r="22" s="16" customFormat="1" customHeight="1" spans="1:8">
      <c r="A22" s="37"/>
      <c r="B22" s="79" t="s">
        <v>129</v>
      </c>
      <c r="C22" s="39" t="s">
        <v>18</v>
      </c>
      <c r="D22" s="75"/>
      <c r="E22" s="44" t="s">
        <v>20</v>
      </c>
      <c r="F22" s="75">
        <v>0</v>
      </c>
      <c r="G22" s="90" t="s">
        <v>143</v>
      </c>
      <c r="H22" s="91"/>
    </row>
    <row r="23" s="16" customFormat="1" customHeight="1" spans="1:8">
      <c r="A23" s="37"/>
      <c r="B23" s="73" t="s">
        <v>83</v>
      </c>
      <c r="C23" s="74" t="s">
        <v>33</v>
      </c>
      <c r="D23" s="74"/>
      <c r="E23" s="44" t="s">
        <v>20</v>
      </c>
      <c r="F23" s="75"/>
      <c r="G23" s="80" t="s">
        <v>84</v>
      </c>
      <c r="H23" s="80"/>
    </row>
    <row r="24" s="16" customFormat="1" customHeight="1" spans="1:8">
      <c r="A24" s="37"/>
      <c r="B24" s="87" t="s">
        <v>85</v>
      </c>
      <c r="C24" s="74" t="s">
        <v>33</v>
      </c>
      <c r="D24" s="88"/>
      <c r="E24" s="44" t="s">
        <v>20</v>
      </c>
      <c r="F24" s="75" t="s">
        <v>86</v>
      </c>
      <c r="G24" s="80" t="s">
        <v>87</v>
      </c>
      <c r="H24" s="80"/>
    </row>
    <row r="25" s="16" customFormat="1" customHeight="1" spans="1:10">
      <c r="A25" s="37"/>
      <c r="B25" s="92" t="s">
        <v>144</v>
      </c>
      <c r="C25" s="93" t="s">
        <v>22</v>
      </c>
      <c r="D25" s="93"/>
      <c r="E25" s="93"/>
      <c r="F25" s="94"/>
      <c r="G25" s="95" t="s">
        <v>145</v>
      </c>
      <c r="H25" s="95"/>
      <c r="J25" s="16" t="s">
        <v>146</v>
      </c>
    </row>
    <row r="26" s="16" customFormat="1" customHeight="1" spans="1:8">
      <c r="A26" s="37"/>
      <c r="B26" s="96" t="s">
        <v>147</v>
      </c>
      <c r="C26" s="94" t="s">
        <v>148</v>
      </c>
      <c r="D26" s="94"/>
      <c r="E26" s="94"/>
      <c r="F26" s="94"/>
      <c r="G26" s="95" t="s">
        <v>149</v>
      </c>
      <c r="H26" s="95"/>
    </row>
    <row r="27" customFormat="1" customHeight="1" spans="1:9">
      <c r="A27" s="37"/>
      <c r="B27" s="96" t="s">
        <v>150</v>
      </c>
      <c r="C27" s="94" t="s">
        <v>33</v>
      </c>
      <c r="D27" s="94"/>
      <c r="E27" s="94"/>
      <c r="F27" s="94"/>
      <c r="G27" s="97" t="s">
        <v>151</v>
      </c>
      <c r="H27" s="98"/>
      <c r="I27" s="16"/>
    </row>
    <row r="28" customFormat="1" customHeight="1" spans="1:9">
      <c r="A28" s="37"/>
      <c r="B28" s="96" t="s">
        <v>152</v>
      </c>
      <c r="C28" s="94" t="s">
        <v>148</v>
      </c>
      <c r="D28" s="94"/>
      <c r="E28" s="94"/>
      <c r="F28" s="94"/>
      <c r="G28" s="97" t="s">
        <v>153</v>
      </c>
      <c r="H28" s="98"/>
      <c r="I28" s="16"/>
    </row>
    <row r="29" s="16" customFormat="1" customHeight="1" spans="1:8">
      <c r="A29" s="37"/>
      <c r="B29" s="96" t="s">
        <v>154</v>
      </c>
      <c r="C29" s="94" t="s">
        <v>33</v>
      </c>
      <c r="D29" s="94"/>
      <c r="E29" s="94"/>
      <c r="F29" s="94"/>
      <c r="G29" s="99" t="s">
        <v>56</v>
      </c>
      <c r="H29" s="95"/>
    </row>
    <row r="30" s="16" customFormat="1" customHeight="1" spans="1:8">
      <c r="A30" s="37"/>
      <c r="B30" s="96" t="s">
        <v>155</v>
      </c>
      <c r="C30" s="94" t="s">
        <v>148</v>
      </c>
      <c r="D30" s="94"/>
      <c r="E30" s="94"/>
      <c r="F30" s="94"/>
      <c r="G30" s="99" t="s">
        <v>156</v>
      </c>
      <c r="H30" s="95"/>
    </row>
    <row r="31" s="16" customFormat="1" customHeight="1" spans="1:8">
      <c r="A31" s="37"/>
      <c r="B31" s="96" t="s">
        <v>157</v>
      </c>
      <c r="C31" s="94" t="s">
        <v>148</v>
      </c>
      <c r="D31" s="94"/>
      <c r="E31" s="94"/>
      <c r="F31" s="94"/>
      <c r="G31" s="99" t="s">
        <v>158</v>
      </c>
      <c r="H31" s="95"/>
    </row>
    <row r="32" s="16" customFormat="1" customHeight="1" spans="1:8">
      <c r="A32" s="37"/>
      <c r="B32" s="96" t="s">
        <v>159</v>
      </c>
      <c r="C32" s="94" t="s">
        <v>148</v>
      </c>
      <c r="D32" s="94"/>
      <c r="E32" s="94"/>
      <c r="F32" s="94"/>
      <c r="G32" s="99" t="s">
        <v>160</v>
      </c>
      <c r="H32" s="95"/>
    </row>
    <row r="33" s="16" customFormat="1" customHeight="1" spans="1:8">
      <c r="A33" s="37"/>
      <c r="B33" s="96" t="s">
        <v>161</v>
      </c>
      <c r="C33" s="94" t="s">
        <v>148</v>
      </c>
      <c r="D33" s="94"/>
      <c r="E33" s="94"/>
      <c r="F33" s="94"/>
      <c r="G33" s="99" t="s">
        <v>162</v>
      </c>
      <c r="H33" s="95"/>
    </row>
    <row r="34" s="16" customFormat="1" customHeight="1" spans="1:8">
      <c r="A34" s="37"/>
      <c r="B34" s="96" t="s">
        <v>163</v>
      </c>
      <c r="C34" s="100" t="s">
        <v>26</v>
      </c>
      <c r="D34" s="94"/>
      <c r="E34" s="94" t="s">
        <v>20</v>
      </c>
      <c r="F34" s="94" t="s">
        <v>164</v>
      </c>
      <c r="G34" s="101" t="s">
        <v>165</v>
      </c>
      <c r="H34" s="95"/>
    </row>
    <row r="35" customHeight="1" spans="1:8">
      <c r="A35" s="37"/>
      <c r="B35" s="38" t="s">
        <v>35</v>
      </c>
      <c r="C35" s="39" t="s">
        <v>36</v>
      </c>
      <c r="D35" s="39"/>
      <c r="E35" s="40" t="s">
        <v>20</v>
      </c>
      <c r="F35" s="40" t="b">
        <v>0</v>
      </c>
      <c r="G35" s="41" t="s">
        <v>88</v>
      </c>
      <c r="H35" s="41"/>
    </row>
    <row r="37" customHeight="1" spans="2:2">
      <c r="B37" s="34" t="s">
        <v>38</v>
      </c>
    </row>
    <row r="38" customHeight="1" spans="2:8">
      <c r="B38" s="36" t="s">
        <v>39</v>
      </c>
      <c r="C38" s="36" t="s">
        <v>40</v>
      </c>
      <c r="D38" s="36"/>
      <c r="E38" s="36"/>
      <c r="F38" s="36" t="s">
        <v>41</v>
      </c>
      <c r="G38" s="36" t="s">
        <v>42</v>
      </c>
      <c r="H38" s="53" t="s">
        <v>43</v>
      </c>
    </row>
    <row r="39" customHeight="1" spans="2:8">
      <c r="B39" s="19" t="str">
        <f>CONCATENATE(C3,"_id_seq")</f>
        <v>user_mst_id_seq</v>
      </c>
      <c r="C39" s="21" t="s">
        <v>17</v>
      </c>
      <c r="D39" s="54"/>
      <c r="E39" s="55"/>
      <c r="F39" s="56">
        <v>1</v>
      </c>
      <c r="G39" s="56">
        <v>1</v>
      </c>
      <c r="H39" s="57" t="s">
        <v>44</v>
      </c>
    </row>
    <row r="41" customHeight="1" spans="2:5">
      <c r="B41" s="58" t="s">
        <v>45</v>
      </c>
      <c r="E41" s="59"/>
    </row>
    <row r="42" customHeight="1" spans="2:7">
      <c r="B42" s="36" t="s">
        <v>39</v>
      </c>
      <c r="C42" s="36" t="s">
        <v>40</v>
      </c>
      <c r="D42" s="36"/>
      <c r="E42" s="36"/>
      <c r="F42" s="36" t="s">
        <v>46</v>
      </c>
      <c r="G42" s="60"/>
    </row>
    <row r="43" customHeight="1" spans="2:6">
      <c r="B43" s="61" t="str">
        <f>CONCATENATE($C$3,"_",C43,"_idx")</f>
        <v>user_mst_mobile_idx</v>
      </c>
      <c r="C43" s="61" t="s">
        <v>134</v>
      </c>
      <c r="D43" s="61"/>
      <c r="E43" s="61"/>
      <c r="F43" s="61" t="s">
        <v>20</v>
      </c>
    </row>
    <row r="44" s="16" customFormat="1" customHeight="1" spans="2:6">
      <c r="B44" s="61" t="str">
        <f>CONCATENATE($C$3,"_",C44,"_idx")</f>
        <v>user_mst_channel_no_idx</v>
      </c>
      <c r="C44" s="61" t="s">
        <v>121</v>
      </c>
      <c r="D44" s="61"/>
      <c r="E44" s="61"/>
      <c r="F44" s="61" t="s">
        <v>20</v>
      </c>
    </row>
    <row r="45" s="16" customFormat="1" customHeight="1" spans="2:6">
      <c r="B45" s="61" t="str">
        <f>CONCATENATE($C$3,"_",C45,"_idx")</f>
        <v>user_mst_status_idx</v>
      </c>
      <c r="C45" s="61" t="s">
        <v>123</v>
      </c>
      <c r="D45" s="61"/>
      <c r="E45" s="61"/>
      <c r="F45" s="61" t="s">
        <v>20</v>
      </c>
    </row>
  </sheetData>
  <mergeCells count="3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C38:E38"/>
    <mergeCell ref="C39:E39"/>
    <mergeCell ref="C42:E42"/>
    <mergeCell ref="C43:E43"/>
    <mergeCell ref="C44:E44"/>
    <mergeCell ref="C45:E4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封面</vt:lpstr>
      <vt:lpstr>government_mst</vt:lpstr>
      <vt:lpstr>account_mst</vt:lpstr>
      <vt:lpstr>school_mst</vt:lpstr>
      <vt:lpstr>grade_mst</vt:lpstr>
      <vt:lpstr>class_mst</vt:lpstr>
      <vt:lpstr>circle_dat</vt:lpstr>
      <vt:lpstr>teacher_mst</vt:lpstr>
      <vt:lpstr>user_mst</vt:lpstr>
      <vt:lpstr>event_dat</vt:lpstr>
      <vt:lpstr>organization_mst</vt:lpstr>
      <vt:lpstr>user_comment_dat</vt:lpstr>
      <vt:lpstr>user_favorite_dat</vt:lpstr>
      <vt:lpstr>user_sign_dat</vt:lpstr>
      <vt:lpstr>user_point_log</vt:lpstr>
      <vt:lpstr>user_staff_relation_dat</vt:lpstr>
      <vt:lpstr>article_dat</vt:lpstr>
      <vt:lpstr>article_tags_dat</vt:lpstr>
      <vt:lpstr>article_category_mst</vt:lpstr>
      <vt:lpstr>article_comment_dat</vt:lpstr>
      <vt:lpstr>miniplay_traffic_click_log</vt:lpstr>
      <vt:lpstr>miniplay_traffic_click_dat</vt:lpstr>
      <vt:lpstr>user_access_dat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2020-01-04T08:43:21Z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