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tabRatio="903" firstSheet="20" activeTab="25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notice_dat" sheetId="504" r:id="rId10"/>
    <sheet name="circle_member_dat" sheetId="487" r:id="rId11"/>
    <sheet name="user_mst" sheetId="481" r:id="rId12"/>
    <sheet name="user_message_dat" sheetId="501" r:id="rId13"/>
    <sheet name="social_event_dat" sheetId="489" r:id="rId14"/>
    <sheet name="social_event_member_dat" sheetId="491" r:id="rId15"/>
    <sheet name="family_event_dat" sheetId="490" r:id="rId16"/>
    <sheet name="family_event_member_dat" sheetId="492" r:id="rId17"/>
    <sheet name="volunteer_event_member_dat" sheetId="493" r:id="rId18"/>
    <sheet name="volunteer_event_dat" sheetId="477" r:id="rId19"/>
    <sheet name="user_certificate_dat" sheetId="495" r:id="rId20"/>
    <sheet name="certificate_mst" sheetId="464" r:id="rId21"/>
    <sheet name="user_pay_log" sheetId="423" r:id="rId22"/>
    <sheet name="course_media_dat" sheetId="497" r:id="rId23"/>
    <sheet name="media_tag_dat" sheetId="499" r:id="rId24"/>
    <sheet name="course_category_dat" sheetId="500" r:id="rId25"/>
    <sheet name="course_mst" sheetId="496" r:id="rId26"/>
    <sheet name="user_media_dat" sheetId="498" r:id="rId27"/>
    <sheet name="donations_event_dat" sheetId="502" r:id="rId28"/>
    <sheet name="user_donation_dat" sheetId="503" r:id="rId29"/>
    <sheet name="更新历史" sheetId="165" r:id="rId30"/>
  </sheets>
  <definedNames>
    <definedName name="_xlnm.Print_Area" localSheetId="4">account_mst!$A$1:$H$36</definedName>
    <definedName name="_xlnm.Print_Area" localSheetId="20">certificate_mst!$A$1:$H$23</definedName>
    <definedName name="_xlnm.Print_Area" localSheetId="8">circle_dat!$A$1:$H$32</definedName>
    <definedName name="_xlnm.Print_Area" localSheetId="10">circle_member_dat!$A$1:$H$24</definedName>
    <definedName name="_xlnm.Print_Area" localSheetId="7">class_mst!$A$1:$H$28</definedName>
    <definedName name="_xlnm.Print_Area" localSheetId="24">course_category_dat!$A$1:$H$22</definedName>
    <definedName name="_xlnm.Print_Area" localSheetId="22">course_media_dat!$A$1:$H$34</definedName>
    <definedName name="_xlnm.Print_Area" localSheetId="25">course_mst!$A$1:$H$28</definedName>
    <definedName name="_xlnm.Print_Area" localSheetId="27">donations_event_dat!$A$1:$H$34</definedName>
    <definedName name="_xlnm.Print_Area" localSheetId="15">family_event_dat!$A$1:$H$37</definedName>
    <definedName name="_xlnm.Print_Area" localSheetId="16">family_event_member_dat!$A$1:$H$28</definedName>
    <definedName name="_xlnm.Print_Area" localSheetId="2">government_mst!$A$1:$H$28</definedName>
    <definedName name="_xlnm.Print_Area" localSheetId="3">government_qr_dat!$A$1:$H$34</definedName>
    <definedName name="_xlnm.Print_Area" localSheetId="6">grade_mst!$A$1:$H$25</definedName>
    <definedName name="_xlnm.Print_Area" localSheetId="23">media_tag_dat!$A$1:$H$21</definedName>
    <definedName name="_xlnm.Print_Area" localSheetId="5">school_mst!$A$1:$H$34</definedName>
    <definedName name="_xlnm.Print_Area" localSheetId="13">social_event_dat!$A$1:$H$32</definedName>
    <definedName name="_xlnm.Print_Area" localSheetId="14">social_event_member_dat!$A$1:$H$28</definedName>
    <definedName name="_xlnm.Print_Area" localSheetId="1">system_constant_dat!$A$1:$H$24</definedName>
    <definedName name="_xlnm.Print_Area" localSheetId="19">user_certificate_dat!$A$1:$H$26</definedName>
    <definedName name="_xlnm.Print_Area" localSheetId="28">user_donation_dat!$A$1:$H$28</definedName>
    <definedName name="_xlnm.Print_Area" localSheetId="26">user_media_dat!$A$1:$H$29</definedName>
    <definedName name="_xlnm.Print_Area" localSheetId="12">user_message_dat!$A$1:$H$28</definedName>
    <definedName name="_xlnm.Print_Area" localSheetId="11">user_mst!$A$1:$H$53</definedName>
    <definedName name="_xlnm.Print_Area" localSheetId="21">user_pay_log!$A$1:$H$25</definedName>
    <definedName name="_xlnm.Print_Area" localSheetId="18">volunteer_event_dat!$A$1:$H$51</definedName>
    <definedName name="_xlnm.Print_Area" localSheetId="17">volunteer_event_member_dat!$A$1:$H$37</definedName>
    <definedName name="_xlnm.Print_Area" localSheetId="9">circle_notice_dat!$A$1:$H$25</definedName>
  </definedNames>
  <calcPr calcId="144525"/>
</workbook>
</file>

<file path=xl/sharedStrings.xml><?xml version="1.0" encoding="utf-8"?>
<sst xmlns="http://schemas.openxmlformats.org/spreadsheetml/2006/main" count="2213" uniqueCount="413">
  <si>
    <r>
      <rPr>
        <sz val="24"/>
        <rFont val="宋体"/>
        <charset val="134"/>
      </rPr>
      <t>指南针</t>
    </r>
    <r>
      <rPr>
        <sz val="24"/>
        <rFont val="Arial"/>
        <charset val="134"/>
      </rPr>
      <t xml:space="preserve"> </t>
    </r>
    <r>
      <rPr>
        <sz val="24"/>
        <rFont val="宋体"/>
        <charset val="134"/>
      </rPr>
      <t>数据库定义</t>
    </r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</si>
  <si>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实践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</si>
  <si>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</si>
  <si>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</si>
  <si>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</si>
  <si>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</si>
  <si>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</si>
  <si>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</si>
  <si>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</si>
  <si>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</si>
  <si>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</si>
  <si>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</si>
  <si>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</si>
  <si>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</si>
  <si>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</si>
  <si>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</si>
  <si>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</si>
  <si>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</si>
  <si>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</si>
  <si>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</si>
  <si>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</si>
  <si>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</si>
  <si>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</si>
  <si>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</si>
  <si>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</si>
  <si>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</si>
  <si>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</si>
  <si>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</si>
  <si>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</si>
  <si>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</si>
  <si>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</si>
  <si>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</si>
  <si>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</si>
  <si>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</si>
  <si>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</si>
  <si>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</si>
  <si>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</si>
  <si>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</si>
  <si>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</si>
  <si>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</si>
  <si>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</si>
  <si>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</si>
  <si>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</si>
  <si>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</si>
  <si>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</si>
  <si>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</si>
  <si>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</si>
  <si>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</si>
  <si>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</si>
  <si>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</si>
  <si>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</si>
  <si>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</si>
  <si>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</si>
  <si>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</si>
  <si>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</si>
  <si>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</si>
  <si>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</si>
  <si>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</si>
  <si>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</si>
  <si>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</si>
  <si>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</si>
  <si>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</si>
  <si>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</si>
  <si>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</si>
  <si>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</si>
  <si>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</si>
  <si>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</si>
  <si>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</si>
  <si>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</si>
  <si>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</si>
  <si>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</si>
  <si>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</si>
  <si>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</si>
  <si>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</si>
  <si>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</si>
  <si>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</si>
  <si>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</si>
  <si>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</si>
  <si>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</si>
  <si>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</si>
  <si>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</si>
  <si>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</si>
  <si>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</si>
  <si>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</si>
  <si>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</si>
  <si>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</si>
  <si>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</si>
  <si>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</si>
  <si>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</si>
  <si>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</si>
  <si>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</si>
  <si>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</si>
  <si>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</si>
  <si>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</si>
  <si>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</si>
  <si>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</si>
  <si>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</si>
  <si>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</si>
  <si>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</si>
  <si>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</si>
  <si>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</si>
  <si>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</si>
  <si>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</si>
  <si>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</si>
  <si>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</si>
  <si>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</si>
  <si>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</si>
  <si>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</si>
  <si>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</si>
  <si>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</si>
  <si>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</si>
  <si>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</si>
  <si>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</si>
  <si>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</si>
  <si>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</si>
  <si>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</si>
  <si>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</si>
  <si>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</si>
  <si>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</si>
  <si>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</si>
  <si>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</si>
  <si>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</si>
  <si>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</si>
  <si>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</si>
  <si>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</si>
  <si>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</si>
  <si>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</si>
  <si>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</si>
  <si>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</si>
  <si>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</si>
  <si>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</si>
  <si>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圈子封面图片【阿里云oss存储】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</si>
  <si>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</si>
  <si>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</si>
  <si>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</si>
  <si>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</si>
  <si>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</si>
  <si>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</si>
  <si>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circle_notice_dat</t>
  </si>
  <si>
    <t>圈子公告消息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</si>
  <si>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</si>
  <si>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</si>
  <si>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消息标题</t>
  </si>
  <si>
    <t>消息内容</t>
  </si>
  <si>
    <t>image</t>
  </si>
  <si>
    <t>公告图片，暂定只有一张</t>
  </si>
  <si>
    <t>circle_member_dat</t>
  </si>
  <si>
    <t>圈子成员表</t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</si>
  <si>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</si>
  <si>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</si>
  <si>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</si>
  <si>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</si>
  <si>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</si>
  <si>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</si>
  <si>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</si>
  <si>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</si>
  <si>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header_img</t>
  </si>
  <si>
    <t>用户微信头像，授权获得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</si>
  <si>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</si>
  <si>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</si>
  <si>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</si>
  <si>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</si>
  <si>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</si>
  <si>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</si>
  <si>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</si>
  <si>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</si>
  <si>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</si>
  <si>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</si>
  <si>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</si>
  <si>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</si>
  <si>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</si>
  <si>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</si>
  <si>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</si>
  <si>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</si>
  <si>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</si>
  <si>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</si>
  <si>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</si>
  <si>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</si>
  <si>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</si>
  <si>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</si>
  <si>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</si>
  <si>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</si>
  <si>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</si>
  <si>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</si>
  <si>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</si>
  <si>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</si>
  <si>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</si>
  <si>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</si>
  <si>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</si>
  <si>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</si>
  <si>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</si>
  <si>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</si>
  <si>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</si>
  <si>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</si>
  <si>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is_member</t>
  </si>
  <si>
    <t>是否未付费会员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</si>
  <si>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</si>
  <si>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</si>
  <si>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</si>
  <si>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</si>
  <si>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</si>
  <si>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</si>
  <si>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</si>
  <si>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attach_dat_type</t>
  </si>
  <si>
    <r>
      <rPr>
        <sz val="10"/>
        <rFont val="ＭＳ ゴシック"/>
        <charset val="134"/>
      </rP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活动；</t>
    </r>
    <r>
      <rPr>
        <sz val="10"/>
        <rFont val="ＭＳ ゴシック"/>
        <charset val="134"/>
      </rPr>
      <t>CIRCLE:加入圈子；ORGNAZATION:机构</t>
    </r>
    <r>
      <rPr>
        <sz val="10"/>
        <rFont val="宋体"/>
        <charset val="134"/>
      </rPr>
      <t>审核通过通知</t>
    </r>
    <r>
      <rPr>
        <sz val="10"/>
        <rFont val="ＭＳ ゴシック"/>
        <charset val="134"/>
      </rPr>
      <t>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</si>
  <si>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</si>
  <si>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</si>
  <si>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</si>
  <si>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</si>
  <si>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</si>
  <si>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</si>
  <si>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</si>
  <si>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</si>
  <si>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</si>
  <si>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</si>
  <si>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</si>
  <si>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</si>
  <si>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</si>
  <si>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</si>
  <si>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</si>
  <si>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</si>
  <si>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封面图片，一般为images的第一张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</si>
  <si>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</si>
  <si>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</si>
  <si>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</si>
  <si>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</si>
  <si>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</si>
  <si>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</si>
  <si>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</si>
  <si>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</si>
  <si>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</si>
  <si>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</si>
  <si>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</si>
  <si>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</si>
  <si>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</si>
  <si>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</si>
  <si>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</si>
  <si>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</si>
  <si>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</si>
  <si>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</si>
  <si>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</si>
  <si>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</si>
  <si>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</si>
  <si>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</si>
  <si>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</si>
  <si>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</si>
  <si>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</si>
  <si>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</si>
  <si>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</si>
  <si>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</si>
  <si>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</si>
  <si>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is_owner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</si>
  <si>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</si>
  <si>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</si>
  <si>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</si>
  <si>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</si>
  <si>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</si>
  <si>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</si>
  <si>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</si>
  <si>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</si>
  <si>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</si>
  <si>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</si>
  <si>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</si>
  <si>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</si>
  <si>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</si>
  <si>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</si>
  <si>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</si>
  <si>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</si>
  <si>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</si>
  <si>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</si>
  <si>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</si>
  <si>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</si>
  <si>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</si>
  <si>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</si>
  <si>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</si>
  <si>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</si>
  <si>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布圈子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ciecle_dat.id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</si>
  <si>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</si>
  <si>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</si>
  <si>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</si>
  <si>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auditor_id</t>
  </si>
  <si>
    <t>审核者id</t>
  </si>
  <si>
    <t>auditor_name</t>
  </si>
  <si>
    <t>审核者名称</t>
  </si>
  <si>
    <t>学校后台发布活动时的学校编号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</si>
  <si>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</si>
  <si>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</si>
  <si>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</si>
  <si>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</si>
  <si>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</si>
  <si>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</si>
  <si>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</si>
  <si>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</si>
  <si>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</si>
  <si>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</si>
  <si>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</si>
  <si>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</si>
  <si>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</si>
  <si>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</si>
  <si>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</si>
  <si>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</si>
  <si>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</si>
  <si>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</si>
  <si>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</si>
  <si>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</si>
  <si>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</si>
  <si>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</si>
  <si>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</si>
  <si>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</si>
  <si>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</si>
  <si>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</si>
  <si>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</si>
  <si>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</si>
  <si>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</si>
  <si>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</si>
  <si>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user_pay_log</t>
  </si>
  <si>
    <t>用户支付记录表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</si>
  <si>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</si>
  <si>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user_name</t>
  </si>
  <si>
    <t>action_type</t>
  </si>
  <si>
    <r>
      <rPr>
        <sz val="10"/>
        <rFont val="ＭＳ ゴシック"/>
        <charset val="134"/>
      </rPr>
      <t>MEDIA:</t>
    </r>
    <r>
      <rPr>
        <sz val="10"/>
        <rFont val="宋体"/>
        <charset val="134"/>
      </rPr>
      <t>视频购买</t>
    </r>
    <r>
      <rPr>
        <sz val="10"/>
        <rFont val="ＭＳ ゴシック"/>
        <charset val="134"/>
      </rPr>
      <t xml:space="preserve">/MEMBER/DONATION </t>
    </r>
  </si>
  <si>
    <t>money</t>
  </si>
  <si>
    <t>float(5,2)</t>
  </si>
  <si>
    <t>用户支付的费用</t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</si>
  <si>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</si>
  <si>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</si>
  <si>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</si>
  <si>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</si>
  <si>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parent_category_id</t>
  </si>
  <si>
    <t>一级分类ID,CourseParentCategory.id</t>
  </si>
  <si>
    <t>sub_category_id</t>
  </si>
  <si>
    <t>二级分类ID,course_category_data.id</t>
  </si>
  <si>
    <t>视频名称</t>
  </si>
  <si>
    <t>课程介绍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</si>
  <si>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</si>
  <si>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</si>
  <si>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</si>
  <si>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</si>
  <si>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</si>
  <si>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</si>
  <si>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</si>
  <si>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</si>
  <si>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</si>
  <si>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teacher_profile</t>
  </si>
  <si>
    <t>讲师介绍</t>
  </si>
  <si>
    <t>is_free</t>
  </si>
  <si>
    <t>true:志愿免费；false：公益收费</t>
  </si>
  <si>
    <t>price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</si>
  <si>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</si>
  <si>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</si>
  <si>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</si>
  <si>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</si>
  <si>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</si>
  <si>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</si>
  <si>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</si>
  <si>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</si>
  <si>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</si>
  <si>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</si>
  <si>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int4</t>
  </si>
  <si>
    <t>一级分类。CourseParentCategory.id</t>
  </si>
  <si>
    <t>分类名称</t>
  </si>
  <si>
    <t>course_mst</t>
  </si>
  <si>
    <t>合集视频表</t>
  </si>
  <si>
    <t>合集名称</t>
  </si>
  <si>
    <t>n多xiang</t>
  </si>
  <si>
    <t>合集封面样图【阿里云oss存储】</t>
  </si>
  <si>
    <t>teacher_name</t>
  </si>
  <si>
    <t>讲师名称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</si>
  <si>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</si>
  <si>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</si>
  <si>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</si>
  <si>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</si>
  <si>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</si>
  <si>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</si>
  <si>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</si>
  <si>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</si>
  <si>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</si>
  <si>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</si>
  <si>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</si>
  <si>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</si>
  <si>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</si>
  <si>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donations_event_dat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</si>
  <si>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</si>
  <si>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</si>
  <si>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</si>
  <si>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</si>
  <si>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</si>
  <si>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</si>
  <si>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</si>
  <si>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</si>
  <si>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</si>
  <si>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</si>
  <si>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</si>
  <si>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</si>
  <si>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</si>
  <si>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</si>
  <si>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</si>
  <si>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</si>
  <si>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</si>
  <si>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</si>
  <si>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</si>
  <si>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</si>
  <si>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</si>
  <si>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</si>
  <si>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添加表</t>
  </si>
  <si>
    <t>0.0.3</t>
  </si>
  <si>
    <t>李孝强</t>
  </si>
  <si>
    <t>0.1.1</t>
  </si>
  <si>
    <t>石久宴</t>
  </si>
  <si>
    <t>0.1.2</t>
  </si>
  <si>
    <t>添加圈子公告表</t>
  </si>
  <si>
    <t>1.0.0</t>
  </si>
  <si>
    <t>初步完成版本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</si>
</sst>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宋体"/>
      <charset val="134"/>
    </font>
    <font>
      <sz val="11"/>
      <color indexed="17"/>
      <name val="ＭＳ Ｐゴシック"/>
      <charset val="134"/>
    </font>
    <font>
      <sz val="11"/>
      <color indexed="8"/>
      <name val="ＭＳ Ｐゴシック"/>
      <charset val="134"/>
    </font>
    <font>
      <sz val="11"/>
      <color indexed="9"/>
      <name val="ＭＳ Ｐゴシック"/>
      <charset val="134"/>
    </font>
    <font>
      <b/>
      <sz val="15"/>
      <color theme="3"/>
      <name val="宋体"/>
      <charset val="134"/>
      <scheme val="minor"/>
    </font>
    <font>
      <sz val="11"/>
      <color indexed="20"/>
      <name val="ＭＳ Ｐゴシック"/>
      <charset val="134"/>
    </font>
    <font>
      <sz val="11"/>
      <color rgb="FF006100"/>
      <name val="宋体"/>
      <charset val="0"/>
      <scheme val="minor"/>
    </font>
    <font>
      <b/>
      <sz val="11"/>
      <color indexed="63"/>
      <name val="ＭＳ Ｐゴシック"/>
      <charset val="134"/>
    </font>
    <font>
      <sz val="11"/>
      <color theme="1"/>
      <name val="宋体"/>
      <charset val="134"/>
      <scheme val="minor"/>
    </font>
    <font>
      <i/>
      <sz val="11"/>
      <color indexed="23"/>
      <name val="ＭＳ Ｐゴシック"/>
      <charset val="134"/>
    </font>
    <font>
      <sz val="11"/>
      <color theme="1"/>
      <name val="宋体"/>
      <charset val="0"/>
      <scheme val="minor"/>
    </font>
    <font>
      <b/>
      <sz val="18"/>
      <color indexed="56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52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indexed="10"/>
      <name val="ＭＳ Ｐゴシック"/>
      <charset val="134"/>
    </font>
    <font>
      <b/>
      <sz val="15"/>
      <color indexed="56"/>
      <name val="ＭＳ Ｐゴシック"/>
      <charset val="134"/>
    </font>
    <font>
      <b/>
      <sz val="11"/>
      <color indexed="52"/>
      <name val="ＭＳ Ｐゴシック"/>
      <charset val="134"/>
    </font>
    <font>
      <b/>
      <sz val="11"/>
      <color indexed="56"/>
      <name val="ＭＳ Ｐゴシック"/>
      <charset val="134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62"/>
      <name val="ＭＳ Ｐゴシック"/>
      <charset val="134"/>
    </font>
    <font>
      <b/>
      <sz val="13"/>
      <color indexed="56"/>
      <name val="ＭＳ Ｐゴシック"/>
      <charset val="134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indexed="8"/>
      <name val="ＭＳ Ｐゴシック"/>
      <charset val="134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17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indexed="9"/>
      <name val="ＭＳ Ｐゴシック"/>
      <charset val="134"/>
    </font>
    <font>
      <sz val="11"/>
      <color rgb="FF9C6500"/>
      <name val="宋体"/>
      <charset val="0"/>
      <scheme val="minor"/>
    </font>
    <font>
      <sz val="11"/>
      <color indexed="60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24"/>
      <name val="Arial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5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236">
    <xf numFmtId="0" fontId="0" fillId="0" borderId="0"/>
    <xf numFmtId="42" fontId="30" fillId="0" borderId="0" applyFont="0" applyFill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44" fillId="29" borderId="20" applyNumberForma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44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0" fillId="14" borderId="14" applyNumberFormat="0" applyFon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51" fillId="0" borderId="12" applyNumberFormat="0" applyFill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7" fillId="22" borderId="16" applyNumberForma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56" fillId="22" borderId="20" applyNumberFormat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52" fillId="33" borderId="24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57" fillId="0" borderId="26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9" fillId="0" borderId="22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9" fillId="44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5" fillId="3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4" fillId="47" borderId="0" applyNumberFormat="0" applyBorder="0" applyAlignment="0" applyProtection="0">
      <alignment vertical="center"/>
    </xf>
    <xf numFmtId="0" fontId="8" fillId="0" borderId="0"/>
    <xf numFmtId="0" fontId="27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2" fillId="49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32" fillId="5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8" fillId="0" borderId="0"/>
    <xf numFmtId="0" fontId="34" fillId="34" borderId="0" applyNumberFormat="0" applyBorder="0" applyAlignment="0" applyProtection="0">
      <alignment vertical="center"/>
    </xf>
    <xf numFmtId="0" fontId="8" fillId="0" borderId="0"/>
    <xf numFmtId="0" fontId="42" fillId="13" borderId="18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4" fillId="55" borderId="0" applyNumberFormat="0" applyBorder="0" applyAlignment="0" applyProtection="0">
      <alignment vertical="center"/>
    </xf>
    <xf numFmtId="0" fontId="32" fillId="56" borderId="0" applyNumberFormat="0" applyBorder="0" applyAlignment="0" applyProtection="0">
      <alignment vertical="center"/>
    </xf>
    <xf numFmtId="0" fontId="34" fillId="5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4" fillId="5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7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5" fillId="2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5" fillId="3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8" fillId="0" borderId="0"/>
    <xf numFmtId="0" fontId="25" fillId="2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8" fillId="0" borderId="0"/>
    <xf numFmtId="0" fontId="25" fillId="2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8" fillId="0" borderId="0"/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8" fillId="0" borderId="0"/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5" fillId="2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5" fillId="2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8" fillId="0" borderId="0"/>
    <xf numFmtId="0" fontId="25" fillId="2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5" fillId="2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5" fillId="2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5" fillId="2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8" fillId="0" borderId="0"/>
    <xf numFmtId="0" fontId="27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0" borderId="0"/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58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8" fillId="0" borderId="0"/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8" fillId="0" borderId="0"/>
    <xf numFmtId="0" fontId="25" fillId="26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" fillId="0" borderId="0"/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8" fillId="0" borderId="0"/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7" fillId="11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8" fillId="0" borderId="0"/>
    <xf numFmtId="0" fontId="25" fillId="2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8" fillId="0" borderId="0"/>
    <xf numFmtId="0" fontId="25" fillId="21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8" fillId="0" borderId="0"/>
    <xf numFmtId="0" fontId="25" fillId="21" borderId="0" applyNumberFormat="0" applyBorder="0" applyAlignment="0" applyProtection="0">
      <alignment vertical="center"/>
    </xf>
    <xf numFmtId="0" fontId="8" fillId="0" borderId="0"/>
    <xf numFmtId="0" fontId="36" fillId="0" borderId="15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8" fillId="0" borderId="0"/>
    <xf numFmtId="0" fontId="33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8" fillId="0" borderId="0"/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8" fillId="0" borderId="0"/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8" fillId="0" borderId="0"/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8" fillId="0" borderId="0"/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46" fillId="16" borderId="18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8" fillId="0" borderId="0"/>
    <xf numFmtId="0" fontId="36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50" fillId="0" borderId="23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8" fillId="0" borderId="0"/>
    <xf numFmtId="0" fontId="47" fillId="0" borderId="21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8" fillId="0" borderId="0"/>
    <xf numFmtId="0" fontId="61" fillId="0" borderId="0">
      <alignment vertical="center"/>
    </xf>
    <xf numFmtId="0" fontId="6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0" borderId="0">
      <alignment vertical="center"/>
    </xf>
    <xf numFmtId="0" fontId="8" fillId="0" borderId="0"/>
    <xf numFmtId="0" fontId="31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8" fillId="0" borderId="0"/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63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2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6" fillId="16" borderId="18" applyNumberFormat="0" applyAlignment="0" applyProtection="0">
      <alignment vertical="center"/>
    </xf>
    <xf numFmtId="0" fontId="8" fillId="0" borderId="0"/>
    <xf numFmtId="0" fontId="46" fillId="16" borderId="18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5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42" fillId="13" borderId="18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58" fillId="42" borderId="27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60" fillId="52" borderId="0" applyNumberFormat="0" applyBorder="0" applyAlignment="0" applyProtection="0">
      <alignment vertical="center"/>
    </xf>
    <xf numFmtId="0" fontId="46" fillId="16" borderId="18" applyNumberForma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</cellStyleXfs>
  <cellXfs count="180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1" fillId="0" borderId="1" xfId="1856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6" applyFont="1" applyFill="1" applyBorder="1" applyAlignment="1">
      <alignment horizontal="left"/>
    </xf>
    <xf numFmtId="0" fontId="5" fillId="0" borderId="4" xfId="1856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6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6" applyFont="1" applyFill="1" applyBorder="1" applyAlignment="1">
      <alignment horizontal="left"/>
    </xf>
    <xf numFmtId="0" fontId="19" fillId="0" borderId="4" xfId="1856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6" applyFont="1" applyFill="1" applyBorder="1" applyAlignment="1">
      <alignment horizontal="center"/>
    </xf>
    <xf numFmtId="0" fontId="15" fillId="4" borderId="2" xfId="1856" applyFont="1" applyFill="1" applyBorder="1" applyAlignment="1"/>
    <xf numFmtId="0" fontId="15" fillId="4" borderId="4" xfId="1856" applyFont="1" applyFill="1" applyBorder="1" applyAlignment="1"/>
    <xf numFmtId="0" fontId="5" fillId="0" borderId="1" xfId="1856" applyFont="1" applyBorder="1" applyAlignment="1">
      <alignment horizontal="left" vertical="center"/>
    </xf>
    <xf numFmtId="0" fontId="20" fillId="0" borderId="1" xfId="1856" applyFont="1" applyBorder="1" applyAlignment="1">
      <alignment horizontal="left"/>
    </xf>
    <xf numFmtId="0" fontId="2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4" fillId="5" borderId="1" xfId="811" applyFont="1" applyFill="1" applyBorder="1"/>
    <xf numFmtId="0" fontId="4" fillId="5" borderId="1" xfId="1856" applyFont="1" applyFill="1" applyBorder="1" applyAlignment="1">
      <alignment horizontal="center"/>
    </xf>
    <xf numFmtId="0" fontId="4" fillId="5" borderId="1" xfId="811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5" fillId="5" borderId="1" xfId="1856" applyFont="1" applyFill="1" applyBorder="1" applyAlignment="1">
      <alignment horizontal="left"/>
    </xf>
    <xf numFmtId="0" fontId="16" fillId="5" borderId="1" xfId="1856" applyFont="1" applyFill="1" applyBorder="1" applyAlignment="1">
      <alignment horizontal="left"/>
    </xf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5" fillId="0" borderId="1" xfId="1856" applyFont="1" applyFill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1" fillId="0" borderId="1" xfId="1856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6" applyFont="1" applyFill="1" applyBorder="1" applyAlignment="1">
      <alignment horizontal="left"/>
    </xf>
    <xf numFmtId="0" fontId="5" fillId="4" borderId="4" xfId="1856" applyFont="1" applyFill="1" applyBorder="1" applyAlignment="1">
      <alignment horizontal="left"/>
    </xf>
    <xf numFmtId="0" fontId="1" fillId="4" borderId="1" xfId="1856" applyFont="1" applyFill="1" applyBorder="1" applyAlignment="1">
      <alignment horizontal="left"/>
    </xf>
    <xf numFmtId="0" fontId="15" fillId="4" borderId="2" xfId="1856" applyFont="1" applyFill="1" applyBorder="1" applyAlignment="1">
      <alignment horizontal="left"/>
    </xf>
    <xf numFmtId="0" fontId="19" fillId="4" borderId="4" xfId="1856" applyFont="1" applyFill="1" applyBorder="1" applyAlignment="1">
      <alignment horizontal="left"/>
    </xf>
    <xf numFmtId="0" fontId="16" fillId="5" borderId="1" xfId="2461" applyFont="1" applyFill="1" applyBorder="1"/>
    <xf numFmtId="0" fontId="16" fillId="5" borderId="1" xfId="2461" applyFont="1" applyFill="1" applyBorder="1" applyAlignment="1">
      <alignment horizontal="center"/>
    </xf>
    <xf numFmtId="0" fontId="16" fillId="5" borderId="1" xfId="1856" applyFont="1" applyFill="1" applyBorder="1" applyAlignment="1">
      <alignment horizontal="center"/>
    </xf>
    <xf numFmtId="0" fontId="15" fillId="5" borderId="2" xfId="1856" applyFont="1" applyFill="1" applyBorder="1" applyAlignment="1">
      <alignment horizontal="left"/>
    </xf>
    <xf numFmtId="0" fontId="19" fillId="5" borderId="4" xfId="1856" applyFont="1" applyFill="1" applyBorder="1" applyAlignment="1">
      <alignment horizontal="left"/>
    </xf>
    <xf numFmtId="0" fontId="4" fillId="6" borderId="1" xfId="2916" applyFont="1" applyFill="1" applyBorder="1"/>
    <xf numFmtId="0" fontId="4" fillId="6" borderId="1" xfId="1856" applyFont="1" applyFill="1" applyBorder="1" applyAlignment="1">
      <alignment horizontal="center"/>
    </xf>
    <xf numFmtId="0" fontId="4" fillId="6" borderId="1" xfId="291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8" fillId="6" borderId="1" xfId="1856" applyFont="1" applyFill="1" applyBorder="1" applyAlignment="1">
      <alignment horizontal="left"/>
    </xf>
    <xf numFmtId="0" fontId="4" fillId="6" borderId="1" xfId="1856" applyFont="1" applyFill="1" applyBorder="1" applyAlignment="1">
      <alignment horizontal="left"/>
    </xf>
    <xf numFmtId="0" fontId="16" fillId="4" borderId="1" xfId="1856" applyFont="1" applyFill="1" applyBorder="1"/>
    <xf numFmtId="0" fontId="15" fillId="4" borderId="1" xfId="1856" applyFont="1" applyFill="1" applyBorder="1" applyAlignment="1">
      <alignment horizontal="left"/>
    </xf>
    <xf numFmtId="0" fontId="19" fillId="4" borderId="1" xfId="1856" applyFont="1" applyFill="1" applyBorder="1" applyAlignment="1">
      <alignment horizontal="left"/>
    </xf>
    <xf numFmtId="0" fontId="16" fillId="0" borderId="1" xfId="1856" applyFont="1" applyFill="1" applyBorder="1"/>
    <xf numFmtId="0" fontId="15" fillId="0" borderId="1" xfId="1856" applyFont="1" applyFill="1" applyBorder="1" applyAlignment="1">
      <alignment horizontal="left"/>
    </xf>
    <xf numFmtId="0" fontId="19" fillId="0" borderId="1" xfId="1856" applyFont="1" applyFill="1" applyBorder="1" applyAlignment="1">
      <alignment horizontal="left"/>
    </xf>
    <xf numFmtId="0" fontId="5" fillId="0" borderId="1" xfId="1856" applyFont="1" applyFill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4" fillId="0" borderId="1" xfId="1856" applyFont="1" applyFill="1" applyBorder="1"/>
    <xf numFmtId="0" fontId="18" fillId="0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2" xfId="1856" applyFont="1" applyFill="1" applyBorder="1" applyAlignment="1">
      <alignment horizontal="left"/>
    </xf>
    <xf numFmtId="0" fontId="5" fillId="5" borderId="4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1" applyFont="1" applyFill="1" applyBorder="1" applyAlignment="1">
      <alignment horizontal="left"/>
    </xf>
    <xf numFmtId="0" fontId="4" fillId="0" borderId="1" xfId="811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18" fillId="0" borderId="2" xfId="1856" applyFont="1" applyFill="1" applyBorder="1" applyAlignment="1">
      <alignment horizontal="left"/>
    </xf>
    <xf numFmtId="0" fontId="18" fillId="0" borderId="4" xfId="1856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6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6" applyFont="1" applyFill="1" applyBorder="1" applyAlignment="1">
      <alignment horizontal="left"/>
    </xf>
    <xf numFmtId="0" fontId="4" fillId="7" borderId="1" xfId="1856" applyFont="1" applyFill="1" applyBorder="1"/>
    <xf numFmtId="0" fontId="5" fillId="7" borderId="1" xfId="1856" applyFont="1" applyFill="1" applyBorder="1" applyAlignment="1">
      <alignment horizontal="left"/>
    </xf>
    <xf numFmtId="0" fontId="5" fillId="0" borderId="10" xfId="1856" applyFont="1" applyFill="1" applyBorder="1" applyAlignment="1">
      <alignment horizontal="left" vertical="center"/>
    </xf>
    <xf numFmtId="0" fontId="5" fillId="0" borderId="11" xfId="1856" applyFont="1" applyFill="1" applyBorder="1" applyAlignment="1">
      <alignment horizontal="left" vertical="center"/>
    </xf>
    <xf numFmtId="0" fontId="4" fillId="5" borderId="1" xfId="2461" applyFont="1" applyFill="1" applyBorder="1"/>
    <xf numFmtId="0" fontId="1" fillId="5" borderId="1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6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60% - Accent1 2 2 4" xfId="511"/>
    <cellStyle name="20% - Accent4 2 5 2" xfId="512"/>
    <cellStyle name="20% - Accent4 2 2 3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3" Type="http://schemas.openxmlformats.org/officeDocument/2006/relationships/sharedStrings" Target="sharedStrings.xml"/><Relationship Id="rId32" Type="http://schemas.openxmlformats.org/officeDocument/2006/relationships/styles" Target="styles.xml"/><Relationship Id="rId31" Type="http://schemas.openxmlformats.org/officeDocument/2006/relationships/theme" Target="theme/theme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2" sqref="N22"/>
    </sheetView>
  </sheetViews>
  <sheetFormatPr defaultColWidth="9.375" defaultRowHeight="12.75" customHeight="1"/>
  <cols>
    <col min="1" max="10" width="9.375" style="158" customWidth="1"/>
    <col min="11" max="11" width="11.75" style="158" customWidth="1"/>
    <col min="12" max="12" width="7.5" style="158" customWidth="1"/>
    <col min="13" max="16384" width="9.375" style="158"/>
  </cols>
  <sheetData>
    <row r="1" customHeight="1" spans="1:12">
      <c r="A1" s="159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"/>
      <c r="N2" s="1"/>
    </row>
    <row r="3" customHeight="1" spans="1:14">
      <c r="A3" s="7"/>
      <c r="B3" s="160"/>
      <c r="C3" s="161"/>
      <c r="D3" s="161"/>
      <c r="E3" s="161"/>
      <c r="F3" s="162"/>
      <c r="G3" s="162"/>
      <c r="H3" s="162"/>
      <c r="I3" s="7"/>
      <c r="J3" s="7"/>
      <c r="K3" s="7"/>
      <c r="L3" s="7"/>
      <c r="M3" s="1"/>
      <c r="N3" s="1"/>
    </row>
    <row r="4" customHeight="1" spans="1:14">
      <c r="A4" s="7"/>
      <c r="B4" s="160"/>
      <c r="C4" s="7"/>
      <c r="D4" s="7"/>
      <c r="E4" s="7"/>
      <c r="F4" s="163"/>
      <c r="G4" s="163"/>
      <c r="H4" s="163"/>
      <c r="I4" s="7"/>
      <c r="J4" s="7"/>
      <c r="K4" s="7"/>
      <c r="L4" s="7"/>
      <c r="M4" s="1"/>
      <c r="N4" s="1"/>
    </row>
    <row r="5" customHeight="1" spans="1:14">
      <c r="A5" s="7"/>
      <c r="B5" s="160"/>
      <c r="C5" s="164"/>
      <c r="D5" s="164"/>
      <c r="E5" s="164"/>
      <c r="F5" s="165"/>
      <c r="G5" s="165"/>
      <c r="H5" s="165"/>
      <c r="I5" s="7"/>
      <c r="J5" s="7"/>
      <c r="K5" s="7"/>
      <c r="L5" s="7"/>
      <c r="M5" s="1"/>
      <c r="N5" s="1"/>
    </row>
    <row r="6" customHeight="1" spans="1:14">
      <c r="A6" s="7"/>
      <c r="B6" s="166"/>
      <c r="C6" s="167"/>
      <c r="D6" s="167"/>
      <c r="E6" s="167"/>
      <c r="F6" s="167"/>
      <c r="G6" s="167"/>
      <c r="H6" s="167"/>
      <c r="I6" s="7"/>
      <c r="J6" s="7"/>
      <c r="K6" s="7"/>
      <c r="L6" s="7"/>
      <c r="M6" s="1"/>
      <c r="N6" s="1"/>
    </row>
    <row r="7" customHeight="1" spans="1:14">
      <c r="A7" s="7"/>
      <c r="B7" s="168"/>
      <c r="C7" s="167"/>
      <c r="D7" s="167"/>
      <c r="E7" s="167"/>
      <c r="F7" s="167"/>
      <c r="G7" s="167"/>
      <c r="H7" s="167"/>
      <c r="I7" s="7"/>
      <c r="J7" s="7"/>
      <c r="K7" s="7"/>
      <c r="L7" s="7"/>
      <c r="M7" s="1"/>
      <c r="N7" s="1"/>
    </row>
    <row r="8" customHeight="1" spans="1:14">
      <c r="A8" s="7"/>
      <c r="B8" s="169"/>
      <c r="C8" s="167"/>
      <c r="D8" s="167"/>
      <c r="E8" s="167"/>
      <c r="F8" s="167"/>
      <c r="G8" s="167"/>
      <c r="H8" s="167"/>
      <c r="I8" s="7"/>
      <c r="J8" s="7"/>
      <c r="K8" s="7"/>
      <c r="L8" s="7"/>
      <c r="M8" s="1"/>
      <c r="N8" s="1"/>
    </row>
    <row r="9" customHeight="1" spans="1:14">
      <c r="A9" s="7"/>
      <c r="B9" s="170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</row>
    <row r="10" customHeight="1" spans="1:14">
      <c r="A10" s="171"/>
      <c r="B10" s="172"/>
      <c r="C10" s="172"/>
      <c r="D10" s="172"/>
      <c r="E10" s="172"/>
      <c r="F10" s="172"/>
      <c r="G10" s="172"/>
      <c r="H10" s="172"/>
      <c r="I10" s="7"/>
      <c r="J10" s="7"/>
      <c r="K10" s="7"/>
      <c r="L10" s="7"/>
      <c r="M10" s="1"/>
      <c r="N10" s="1"/>
    </row>
    <row r="11" customHeight="1" spans="1:14">
      <c r="A11" s="7"/>
      <c r="B11" s="161"/>
      <c r="C11" s="173"/>
      <c r="D11" s="173"/>
      <c r="E11" s="173"/>
      <c r="F11" s="173"/>
      <c r="G11" s="164"/>
      <c r="H11" s="164"/>
      <c r="I11" s="7"/>
      <c r="J11" s="7"/>
      <c r="K11" s="7"/>
      <c r="L11" s="7"/>
      <c r="M11" s="1"/>
      <c r="N11" s="1"/>
    </row>
    <row r="12" customHeight="1" spans="1:14">
      <c r="A12" s="7"/>
      <c r="B12" s="161"/>
      <c r="C12" s="173"/>
      <c r="D12" s="173"/>
      <c r="E12" s="173"/>
      <c r="F12" s="173"/>
      <c r="G12" s="164"/>
      <c r="H12" s="164"/>
      <c r="I12" s="7"/>
      <c r="J12" s="7"/>
      <c r="K12" s="7"/>
      <c r="L12" s="7"/>
      <c r="M12" s="1"/>
      <c r="N12" s="1"/>
    </row>
    <row r="13" customHeight="1" spans="1:14">
      <c r="A13" s="7"/>
      <c r="B13" s="161"/>
      <c r="C13" s="173"/>
      <c r="D13" s="173"/>
      <c r="E13" s="173"/>
      <c r="F13" s="173"/>
      <c r="G13" s="164"/>
      <c r="H13" s="164"/>
      <c r="I13" s="7"/>
      <c r="J13" s="7"/>
      <c r="K13" s="7"/>
      <c r="L13" s="7"/>
      <c r="M13" s="1"/>
      <c r="N13" s="1"/>
    </row>
    <row r="14" customHeight="1" spans="1:14">
      <c r="A14" s="7"/>
      <c r="B14" s="161"/>
      <c r="C14" s="173"/>
      <c r="D14" s="173"/>
      <c r="E14" s="173"/>
      <c r="F14" s="173"/>
      <c r="G14" s="164"/>
      <c r="H14" s="164"/>
      <c r="I14" s="7"/>
      <c r="J14" s="7"/>
      <c r="K14" s="7"/>
      <c r="L14" s="7"/>
      <c r="M14" s="1"/>
      <c r="N14" s="1"/>
    </row>
    <row r="15" customHeight="1" spans="1:14">
      <c r="A15" s="7"/>
      <c r="B15" s="161"/>
      <c r="C15" s="173"/>
      <c r="D15" s="173"/>
      <c r="E15" s="173"/>
      <c r="F15" s="173"/>
      <c r="G15" s="164"/>
      <c r="H15" s="164"/>
      <c r="I15" s="7"/>
      <c r="J15" s="7"/>
      <c r="K15" s="7"/>
      <c r="L15" s="7"/>
      <c r="M15" s="1"/>
      <c r="N15" s="1"/>
    </row>
    <row r="16" customHeight="1" spans="1:14">
      <c r="A16" s="7"/>
      <c r="B16" s="161"/>
      <c r="C16" s="173"/>
      <c r="D16" s="173"/>
      <c r="E16" s="173"/>
      <c r="F16" s="173"/>
      <c r="G16" s="164"/>
      <c r="H16" s="164"/>
      <c r="I16" s="7"/>
      <c r="J16" s="7"/>
      <c r="K16" s="7"/>
      <c r="L16" s="7"/>
      <c r="M16" s="1"/>
      <c r="N16" s="1"/>
    </row>
    <row r="17" ht="31.5" spans="1:14">
      <c r="A17" s="174" t="s">
        <v>0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</row>
    <row r="18" customHeight="1" spans="1:14">
      <c r="A18" s="7"/>
      <c r="B18" s="161"/>
      <c r="C18" s="173"/>
      <c r="D18" s="173"/>
      <c r="E18" s="173"/>
      <c r="F18" s="173"/>
      <c r="G18" s="164"/>
      <c r="H18" s="164"/>
      <c r="I18" s="7"/>
      <c r="J18" s="7"/>
      <c r="K18" s="7"/>
      <c r="L18" s="7"/>
      <c r="M18" s="1"/>
      <c r="N18" s="1"/>
    </row>
    <row r="19" customHeight="1" spans="1:14">
      <c r="A19" s="7"/>
      <c r="B19" s="161"/>
      <c r="C19" s="173"/>
      <c r="D19" s="173"/>
      <c r="E19" s="173"/>
      <c r="F19" s="173"/>
      <c r="G19" s="164"/>
      <c r="H19" s="164"/>
      <c r="I19" s="7"/>
      <c r="J19" s="7"/>
      <c r="K19" s="7"/>
      <c r="L19" s="7"/>
      <c r="M19" s="1"/>
      <c r="N19" s="1"/>
    </row>
    <row r="20" customHeight="1" spans="1:14">
      <c r="A20" s="7"/>
      <c r="B20" s="161"/>
      <c r="C20" s="173"/>
      <c r="D20" s="173"/>
      <c r="E20" s="173"/>
      <c r="F20" s="173"/>
      <c r="G20" s="164"/>
      <c r="H20" s="164"/>
      <c r="I20" s="7"/>
      <c r="J20" s="7"/>
      <c r="K20" s="7"/>
      <c r="L20" s="7"/>
      <c r="M20" s="1"/>
      <c r="N20" s="1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"/>
      <c r="N21" s="1"/>
    </row>
    <row r="22" customHeight="1" spans="1:14">
      <c r="A22" s="7"/>
      <c r="B22" s="170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  <c r="N22" s="1"/>
    </row>
    <row r="23" customHeight="1" spans="1:14">
      <c r="A23" s="7"/>
      <c r="B23" s="172"/>
      <c r="C23" s="172"/>
      <c r="D23" s="172"/>
      <c r="E23" s="172"/>
      <c r="F23" s="172"/>
      <c r="G23" s="172"/>
      <c r="H23" s="7"/>
      <c r="I23" s="7"/>
      <c r="J23" s="7"/>
      <c r="K23" s="7"/>
      <c r="L23" s="7"/>
      <c r="M23" s="1"/>
      <c r="N23" s="1"/>
    </row>
    <row r="24" customHeight="1" spans="1:14">
      <c r="A24" s="7"/>
      <c r="B24" s="161"/>
      <c r="C24" s="161"/>
      <c r="D24" s="162"/>
      <c r="E24" s="162"/>
      <c r="F24" s="176"/>
      <c r="G24" s="176"/>
      <c r="H24" s="7"/>
      <c r="I24" s="7"/>
      <c r="J24" s="7"/>
      <c r="K24" s="7"/>
      <c r="L24" s="7"/>
      <c r="M24" s="1"/>
      <c r="N24" s="1"/>
    </row>
    <row r="25" customHeight="1" spans="1:14">
      <c r="A25" s="7"/>
      <c r="B25" s="161"/>
      <c r="C25" s="161"/>
      <c r="D25" s="161"/>
      <c r="E25" s="161"/>
      <c r="F25" s="176"/>
      <c r="G25" s="176"/>
      <c r="H25" s="164"/>
      <c r="I25" s="7"/>
      <c r="J25" s="7"/>
      <c r="K25" s="7"/>
      <c r="L25" s="7"/>
      <c r="M25" s="1"/>
      <c r="N25" s="1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"/>
      <c r="N26" s="1"/>
    </row>
    <row r="27" customHeight="1" spans="1:14">
      <c r="A27" s="7"/>
      <c r="B27" s="170"/>
      <c r="C27" s="7"/>
      <c r="D27" s="7"/>
      <c r="E27" s="176"/>
      <c r="F27" s="7"/>
      <c r="G27" s="7"/>
      <c r="H27" s="7"/>
      <c r="I27" s="7"/>
      <c r="J27" s="7"/>
      <c r="K27" s="7"/>
      <c r="L27" s="7"/>
      <c r="M27" s="1"/>
      <c r="N27" s="1"/>
    </row>
    <row r="28" customHeight="1" spans="1:14">
      <c r="A28" s="7"/>
      <c r="B28" s="172"/>
      <c r="C28" s="172"/>
      <c r="D28" s="172"/>
      <c r="E28" s="172"/>
      <c r="F28" s="172"/>
      <c r="G28" s="176"/>
      <c r="H28" s="7"/>
      <c r="I28" s="7"/>
      <c r="J28" s="7"/>
      <c r="K28" s="7"/>
      <c r="L28" s="7"/>
      <c r="M28" s="1"/>
      <c r="N28" s="1"/>
    </row>
    <row r="29" customHeight="1" spans="1:14">
      <c r="A29" s="7"/>
      <c r="B29" s="161"/>
      <c r="C29" s="161"/>
      <c r="D29" s="161"/>
      <c r="E29" s="161"/>
      <c r="F29" s="173"/>
      <c r="G29" s="7"/>
      <c r="H29" s="7"/>
      <c r="I29" s="7"/>
      <c r="J29" s="7"/>
      <c r="K29" s="7"/>
      <c r="L29" s="7"/>
      <c r="M29" s="1"/>
      <c r="N29" s="1"/>
    </row>
    <row r="30" customHeight="1" spans="1:14">
      <c r="A30" s="7"/>
      <c r="B30" s="161"/>
      <c r="C30" s="161"/>
      <c r="D30" s="161"/>
      <c r="E30" s="161"/>
      <c r="F30" s="173"/>
      <c r="G30" s="7"/>
      <c r="H30" s="7"/>
      <c r="I30" s="7"/>
      <c r="J30" s="7"/>
      <c r="K30" s="7"/>
      <c r="L30" s="7"/>
      <c r="M30" s="1"/>
      <c r="N30" s="1"/>
    </row>
    <row r="31" customHeight="1" spans="1:14">
      <c r="A31" s="7"/>
      <c r="B31" s="7"/>
      <c r="C31" s="7"/>
      <c r="D31" s="7"/>
      <c r="E31" s="7"/>
      <c r="F31" s="7"/>
      <c r="G31" s="7"/>
      <c r="H31" s="177"/>
      <c r="I31" s="7"/>
      <c r="J31" s="7"/>
      <c r="K31" s="7"/>
      <c r="L31" s="7"/>
      <c r="M31" s="1"/>
      <c r="N31" s="1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78">
        <f>MAXA(更新历史!A3:A65338)</f>
        <v>43885</v>
      </c>
      <c r="L32" s="7"/>
      <c r="M32" s="1"/>
      <c r="N32" s="1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58" t="s">
        <v>2</v>
      </c>
      <c r="K33" s="179">
        <f>MAXA(更新历史!B3:B65338)</f>
        <v>0</v>
      </c>
      <c r="L33" s="7"/>
      <c r="M33" s="1"/>
      <c r="N33" s="1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  <c r="N34" s="1"/>
    </row>
    <row r="35" customHeight="1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customHeight="1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customHeight="1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customHeight="1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customHeight="1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customHeight="1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140</v>
      </c>
      <c r="C14" s="41" t="s">
        <v>19</v>
      </c>
      <c r="D14" s="64"/>
      <c r="E14" s="46" t="s">
        <v>21</v>
      </c>
      <c r="F14" s="64">
        <v>0</v>
      </c>
      <c r="G14" s="131" t="s">
        <v>141</v>
      </c>
      <c r="H14" s="66"/>
    </row>
    <row r="15" s="18" customFormat="1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142</v>
      </c>
      <c r="H15" s="141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143</v>
      </c>
      <c r="H16" s="102"/>
    </row>
    <row r="17" s="18" customFormat="1" customHeight="1" spans="1:8">
      <c r="A17" s="39"/>
      <c r="B17" s="44" t="s">
        <v>144</v>
      </c>
      <c r="C17" s="41" t="s">
        <v>33</v>
      </c>
      <c r="D17" s="45"/>
      <c r="E17" s="46"/>
      <c r="F17" s="42"/>
      <c r="G17" s="51" t="s">
        <v>145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circle_notice_dat_id_seq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circle_notice_dat_circle_id_idx</v>
      </c>
      <c r="C26" s="60" t="s">
        <v>140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140</v>
      </c>
      <c r="C14" s="41" t="s">
        <v>19</v>
      </c>
      <c r="D14" s="64"/>
      <c r="E14" s="46" t="s">
        <v>21</v>
      </c>
      <c r="F14" s="64">
        <v>0</v>
      </c>
      <c r="G14" s="131" t="s">
        <v>141</v>
      </c>
      <c r="H14" s="66"/>
    </row>
    <row r="15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148</v>
      </c>
      <c r="H15" s="66"/>
    </row>
    <row r="16" customHeight="1" spans="1:8">
      <c r="A16" s="39"/>
      <c r="B16" s="90" t="s">
        <v>26</v>
      </c>
      <c r="C16" s="63" t="s">
        <v>27</v>
      </c>
      <c r="D16" s="91"/>
      <c r="E16" s="46"/>
      <c r="F16" s="42"/>
      <c r="G16" s="43" t="s">
        <v>149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140</v>
      </c>
      <c r="D25" s="60"/>
      <c r="E25" s="60"/>
      <c r="F25" s="60" t="s">
        <v>21</v>
      </c>
    </row>
    <row r="26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7"/>
  <sheetViews>
    <sheetView zoomScale="80" zoomScaleNormal="80" topLeftCell="A5" workbookViewId="0">
      <selection activeCell="B37" sqref="B37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150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151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93</v>
      </c>
      <c r="C14" s="41" t="s">
        <v>27</v>
      </c>
      <c r="D14" s="48"/>
      <c r="E14" s="45" t="s">
        <v>21</v>
      </c>
      <c r="F14" s="41">
        <v>0</v>
      </c>
      <c r="G14" s="133" t="s">
        <v>114</v>
      </c>
      <c r="H14" s="102"/>
    </row>
    <row r="15" customHeight="1" spans="1:8">
      <c r="A15" s="39"/>
      <c r="B15" s="47" t="s">
        <v>119</v>
      </c>
      <c r="C15" s="41" t="s">
        <v>27</v>
      </c>
      <c r="D15" s="48"/>
      <c r="E15" s="45" t="s">
        <v>21</v>
      </c>
      <c r="F15" s="41">
        <v>0</v>
      </c>
      <c r="G15" s="133" t="s">
        <v>120</v>
      </c>
      <c r="H15" s="102"/>
    </row>
    <row r="16" customHeight="1" spans="1:8">
      <c r="A16" s="39"/>
      <c r="B16" s="47" t="s">
        <v>95</v>
      </c>
      <c r="C16" s="41" t="s">
        <v>19</v>
      </c>
      <c r="D16" s="48"/>
      <c r="E16" s="45" t="s">
        <v>21</v>
      </c>
      <c r="F16" s="41">
        <v>0</v>
      </c>
      <c r="G16" s="133" t="s">
        <v>115</v>
      </c>
      <c r="H16" s="102"/>
    </row>
    <row r="17" customHeight="1" spans="1:8">
      <c r="A17" s="39"/>
      <c r="B17" s="90" t="s">
        <v>152</v>
      </c>
      <c r="C17" s="48" t="s">
        <v>27</v>
      </c>
      <c r="D17" s="91"/>
      <c r="E17" s="45" t="s">
        <v>21</v>
      </c>
      <c r="F17" s="41"/>
      <c r="G17" s="141" t="s">
        <v>152</v>
      </c>
      <c r="H17" s="141"/>
    </row>
    <row r="18" customHeight="1" spans="1:8">
      <c r="A18" s="39"/>
      <c r="B18" s="90" t="s">
        <v>153</v>
      </c>
      <c r="C18" s="48" t="s">
        <v>27</v>
      </c>
      <c r="D18" s="91"/>
      <c r="E18" s="45" t="s">
        <v>21</v>
      </c>
      <c r="F18" s="41"/>
      <c r="G18" s="141" t="s">
        <v>154</v>
      </c>
      <c r="H18" s="141"/>
    </row>
    <row r="19" customHeight="1" spans="1:8">
      <c r="A19" s="39"/>
      <c r="B19" s="90" t="s">
        <v>26</v>
      </c>
      <c r="C19" s="63" t="s">
        <v>27</v>
      </c>
      <c r="D19" s="91"/>
      <c r="E19" s="46"/>
      <c r="F19" s="42"/>
      <c r="G19" s="43" t="s">
        <v>155</v>
      </c>
      <c r="H19" s="43"/>
    </row>
    <row r="20" s="18" customFormat="1" customHeight="1" spans="1:8">
      <c r="A20" s="39"/>
      <c r="B20" s="90" t="s">
        <v>156</v>
      </c>
      <c r="C20" s="48" t="s">
        <v>33</v>
      </c>
      <c r="D20" s="91"/>
      <c r="E20" s="45"/>
      <c r="F20" s="41"/>
      <c r="G20" s="101" t="s">
        <v>157</v>
      </c>
      <c r="H20" s="102"/>
    </row>
    <row r="21" customHeight="1" spans="1:8">
      <c r="A21" s="39"/>
      <c r="B21" s="47" t="s">
        <v>158</v>
      </c>
      <c r="C21" s="48" t="s">
        <v>159</v>
      </c>
      <c r="D21" s="48"/>
      <c r="E21" s="45"/>
      <c r="F21" s="41"/>
      <c r="G21" s="101" t="s">
        <v>160</v>
      </c>
      <c r="H21" s="102"/>
    </row>
    <row r="22" customHeight="1" spans="1:8">
      <c r="A22" s="39"/>
      <c r="B22" s="132" t="s">
        <v>161</v>
      </c>
      <c r="C22" s="41" t="s">
        <v>19</v>
      </c>
      <c r="D22" s="41"/>
      <c r="E22" s="45" t="s">
        <v>21</v>
      </c>
      <c r="F22" s="41">
        <v>0</v>
      </c>
      <c r="G22" s="101" t="s">
        <v>162</v>
      </c>
      <c r="H22" s="102"/>
    </row>
    <row r="23" customHeight="1" spans="1:8">
      <c r="A23" s="39"/>
      <c r="B23" s="67" t="s">
        <v>163</v>
      </c>
      <c r="C23" s="41" t="s">
        <v>19</v>
      </c>
      <c r="D23" s="45"/>
      <c r="E23" s="45" t="s">
        <v>21</v>
      </c>
      <c r="F23" s="41">
        <v>1</v>
      </c>
      <c r="G23" s="103" t="s">
        <v>164</v>
      </c>
      <c r="H23" s="103"/>
    </row>
    <row r="24" customHeight="1" spans="1:8">
      <c r="A24" s="39"/>
      <c r="B24" s="132" t="s">
        <v>80</v>
      </c>
      <c r="C24" s="41" t="s">
        <v>19</v>
      </c>
      <c r="D24" s="41"/>
      <c r="E24" s="45" t="s">
        <v>21</v>
      </c>
      <c r="F24" s="41">
        <v>0</v>
      </c>
      <c r="G24" s="101" t="s">
        <v>165</v>
      </c>
      <c r="H24" s="102"/>
    </row>
    <row r="25" customHeight="1" spans="1:8">
      <c r="A25" s="39"/>
      <c r="B25" s="100" t="s">
        <v>166</v>
      </c>
      <c r="C25" s="41" t="s">
        <v>36</v>
      </c>
      <c r="D25" s="41"/>
      <c r="E25" s="42" t="s">
        <v>21</v>
      </c>
      <c r="F25" s="42" t="b">
        <v>0</v>
      </c>
      <c r="G25" s="106"/>
      <c r="H25" s="107"/>
    </row>
    <row r="26" customHeight="1" spans="1:8">
      <c r="A26" s="39"/>
      <c r="B26" s="100" t="s">
        <v>167</v>
      </c>
      <c r="C26" s="41" t="s">
        <v>36</v>
      </c>
      <c r="D26" s="41"/>
      <c r="E26" s="42" t="s">
        <v>21</v>
      </c>
      <c r="F26" s="42" t="b">
        <v>0</v>
      </c>
      <c r="G26" s="106"/>
      <c r="H26" s="107"/>
    </row>
    <row r="27" customHeight="1" spans="1:8">
      <c r="A27" s="39"/>
      <c r="B27" s="62" t="s">
        <v>107</v>
      </c>
      <c r="C27" s="63" t="s">
        <v>33</v>
      </c>
      <c r="D27" s="63"/>
      <c r="E27" s="46"/>
      <c r="F27" s="64"/>
      <c r="G27" s="131" t="s">
        <v>168</v>
      </c>
      <c r="H27" s="66"/>
    </row>
    <row r="28" customHeight="1" spans="1:8">
      <c r="A28" s="39"/>
      <c r="B28" s="142" t="s">
        <v>109</v>
      </c>
      <c r="C28" s="63" t="s">
        <v>33</v>
      </c>
      <c r="D28" s="143"/>
      <c r="E28" s="46"/>
      <c r="F28" s="64"/>
      <c r="G28" s="66" t="s">
        <v>169</v>
      </c>
      <c r="H28" s="66"/>
    </row>
    <row r="29" customHeight="1" spans="1:8">
      <c r="A29" s="39"/>
      <c r="B29" s="146" t="s">
        <v>60</v>
      </c>
      <c r="C29" s="147" t="s">
        <v>19</v>
      </c>
      <c r="D29" s="148"/>
      <c r="E29" s="148" t="s">
        <v>21</v>
      </c>
      <c r="F29" s="147">
        <v>0</v>
      </c>
      <c r="G29" s="149" t="s">
        <v>61</v>
      </c>
      <c r="H29" s="149"/>
    </row>
    <row r="30" customHeight="1" spans="1:8">
      <c r="A30" s="39"/>
      <c r="B30" s="150" t="s">
        <v>50</v>
      </c>
      <c r="C30" s="147" t="s">
        <v>27</v>
      </c>
      <c r="D30" s="147"/>
      <c r="E30" s="147"/>
      <c r="F30" s="147"/>
      <c r="G30" s="151" t="s">
        <v>170</v>
      </c>
      <c r="H30" s="149"/>
    </row>
    <row r="31" customHeight="1" spans="1:8">
      <c r="A31" s="39"/>
      <c r="B31" s="150" t="s">
        <v>52</v>
      </c>
      <c r="C31" s="147" t="s">
        <v>27</v>
      </c>
      <c r="D31" s="147"/>
      <c r="E31" s="147"/>
      <c r="F31" s="147"/>
      <c r="G31" s="149" t="s">
        <v>171</v>
      </c>
      <c r="H31" s="149"/>
    </row>
    <row r="32" customHeight="1" spans="1:8">
      <c r="A32" s="39"/>
      <c r="B32" s="150" t="s">
        <v>54</v>
      </c>
      <c r="C32" s="147" t="s">
        <v>27</v>
      </c>
      <c r="D32" s="147"/>
      <c r="E32" s="147"/>
      <c r="F32" s="147"/>
      <c r="G32" s="151" t="s">
        <v>172</v>
      </c>
      <c r="H32" s="149"/>
    </row>
    <row r="33" customHeight="1" spans="1:8">
      <c r="A33" s="39"/>
      <c r="B33" s="67" t="s">
        <v>173</v>
      </c>
      <c r="C33" s="45" t="s">
        <v>23</v>
      </c>
      <c r="D33" s="45"/>
      <c r="E33" s="45"/>
      <c r="F33" s="41"/>
      <c r="G33" s="103" t="s">
        <v>174</v>
      </c>
      <c r="H33" s="103"/>
    </row>
    <row r="34" customHeight="1" spans="1:8">
      <c r="A34" s="39"/>
      <c r="B34" s="132" t="s">
        <v>175</v>
      </c>
      <c r="C34" s="41" t="s">
        <v>176</v>
      </c>
      <c r="D34" s="41"/>
      <c r="E34" s="41"/>
      <c r="F34" s="41"/>
      <c r="G34" s="103" t="s">
        <v>177</v>
      </c>
      <c r="H34" s="103"/>
    </row>
    <row r="35" customFormat="1" customHeight="1" spans="1:9">
      <c r="A35" s="39"/>
      <c r="B35" s="132" t="s">
        <v>178</v>
      </c>
      <c r="C35" s="41" t="s">
        <v>33</v>
      </c>
      <c r="D35" s="41"/>
      <c r="E35" s="41"/>
      <c r="F35" s="41"/>
      <c r="G35" s="152" t="s">
        <v>179</v>
      </c>
      <c r="H35" s="153"/>
      <c r="I35" s="18"/>
    </row>
    <row r="36" customFormat="1" customHeight="1" spans="1:9">
      <c r="A36" s="39"/>
      <c r="B36" s="132" t="s">
        <v>180</v>
      </c>
      <c r="C36" s="41" t="s">
        <v>176</v>
      </c>
      <c r="D36" s="41"/>
      <c r="E36" s="41"/>
      <c r="F36" s="41"/>
      <c r="G36" s="152" t="s">
        <v>181</v>
      </c>
      <c r="H36" s="153"/>
      <c r="I36" s="18"/>
    </row>
    <row r="37" customHeight="1" spans="1:8">
      <c r="A37" s="39"/>
      <c r="B37" s="132" t="s">
        <v>182</v>
      </c>
      <c r="C37" s="41" t="s">
        <v>33</v>
      </c>
      <c r="D37" s="41"/>
      <c r="E37" s="41"/>
      <c r="F37" s="41"/>
      <c r="G37" s="101" t="s">
        <v>79</v>
      </c>
      <c r="H37" s="103"/>
    </row>
    <row r="38" customHeight="1" spans="1:8">
      <c r="A38" s="39"/>
      <c r="B38" s="132" t="s">
        <v>183</v>
      </c>
      <c r="C38" s="41" t="s">
        <v>33</v>
      </c>
      <c r="D38" s="41"/>
      <c r="E38" s="41"/>
      <c r="F38" s="41"/>
      <c r="G38" s="101" t="s">
        <v>184</v>
      </c>
      <c r="H38" s="103"/>
    </row>
    <row r="39" customHeight="1" spans="1:8">
      <c r="A39" s="39"/>
      <c r="B39" s="132" t="s">
        <v>185</v>
      </c>
      <c r="C39" s="41" t="s">
        <v>33</v>
      </c>
      <c r="D39" s="41"/>
      <c r="E39" s="41"/>
      <c r="F39" s="41"/>
      <c r="G39" s="101" t="s">
        <v>186</v>
      </c>
      <c r="H39" s="103"/>
    </row>
    <row r="40" customHeight="1" spans="1:8">
      <c r="A40" s="39"/>
      <c r="B40" s="132" t="s">
        <v>187</v>
      </c>
      <c r="C40" s="41" t="s">
        <v>33</v>
      </c>
      <c r="D40" s="41"/>
      <c r="E40" s="41"/>
      <c r="F40" s="41"/>
      <c r="G40" s="101" t="s">
        <v>188</v>
      </c>
      <c r="H40" s="103"/>
    </row>
    <row r="41" customHeight="1" spans="1:8">
      <c r="A41" s="39"/>
      <c r="B41" s="132" t="s">
        <v>189</v>
      </c>
      <c r="C41" s="41" t="s">
        <v>33</v>
      </c>
      <c r="D41" s="41"/>
      <c r="E41" s="41"/>
      <c r="F41" s="41"/>
      <c r="G41" s="101" t="s">
        <v>190</v>
      </c>
      <c r="H41" s="103"/>
    </row>
    <row r="42" customHeight="1" spans="1:8">
      <c r="A42" s="39"/>
      <c r="B42" s="132" t="s">
        <v>191</v>
      </c>
      <c r="C42" s="48" t="s">
        <v>27</v>
      </c>
      <c r="D42" s="41"/>
      <c r="E42" s="41" t="s">
        <v>21</v>
      </c>
      <c r="F42" s="41" t="s">
        <v>192</v>
      </c>
      <c r="G42" s="133" t="s">
        <v>193</v>
      </c>
      <c r="H42" s="103"/>
    </row>
    <row r="43" s="18" customFormat="1" customHeight="1" spans="1:8">
      <c r="A43" s="39"/>
      <c r="B43" s="136" t="s">
        <v>194</v>
      </c>
      <c r="C43" s="85" t="s">
        <v>36</v>
      </c>
      <c r="D43" s="85"/>
      <c r="E43" s="85" t="s">
        <v>21</v>
      </c>
      <c r="F43" s="85" t="b">
        <v>0</v>
      </c>
      <c r="G43" s="134" t="s">
        <v>195</v>
      </c>
      <c r="H43" s="135"/>
    </row>
    <row r="44" customHeight="1" spans="1:8">
      <c r="A44" s="39"/>
      <c r="B44" s="132" t="s">
        <v>196</v>
      </c>
      <c r="C44" s="41" t="s">
        <v>19</v>
      </c>
      <c r="D44" s="41"/>
      <c r="E44" s="41" t="s">
        <v>21</v>
      </c>
      <c r="F44" s="41">
        <v>0</v>
      </c>
      <c r="G44" s="144" t="s">
        <v>197</v>
      </c>
      <c r="H44" s="145"/>
    </row>
    <row r="45" customHeight="1" spans="1:8">
      <c r="A45" s="39"/>
      <c r="B45" s="132" t="s">
        <v>198</v>
      </c>
      <c r="C45" s="41" t="s">
        <v>19</v>
      </c>
      <c r="D45" s="41"/>
      <c r="E45" s="41" t="s">
        <v>21</v>
      </c>
      <c r="F45" s="41">
        <v>0</v>
      </c>
      <c r="G45" s="144" t="s">
        <v>199</v>
      </c>
      <c r="H45" s="145"/>
    </row>
    <row r="46" customHeight="1" spans="1:8">
      <c r="A46" s="39"/>
      <c r="B46" s="40" t="s">
        <v>35</v>
      </c>
      <c r="C46" s="41" t="s">
        <v>36</v>
      </c>
      <c r="D46" s="41"/>
      <c r="E46" s="42" t="s">
        <v>21</v>
      </c>
      <c r="F46" s="42" t="b">
        <v>0</v>
      </c>
      <c r="G46" s="43" t="s">
        <v>37</v>
      </c>
      <c r="H46" s="43"/>
    </row>
    <row r="48" customHeight="1" spans="2:2">
      <c r="B48" s="36" t="s">
        <v>38</v>
      </c>
    </row>
    <row r="49" customHeight="1" spans="2:8">
      <c r="B49" s="38" t="s">
        <v>39</v>
      </c>
      <c r="C49" s="38" t="s">
        <v>40</v>
      </c>
      <c r="D49" s="38"/>
      <c r="E49" s="38"/>
      <c r="F49" s="38" t="s">
        <v>41</v>
      </c>
      <c r="G49" s="38" t="s">
        <v>42</v>
      </c>
      <c r="H49" s="52" t="s">
        <v>43</v>
      </c>
    </row>
    <row r="50" customHeight="1" spans="2:8">
      <c r="B50" s="21" t="str">
        <f>CONCATENATE(C3,"_id_seq")</f>
        <v>user_mst_id_seq</v>
      </c>
      <c r="C50" s="23" t="s">
        <v>18</v>
      </c>
      <c r="D50" s="53"/>
      <c r="E50" s="54"/>
      <c r="F50" s="55">
        <v>1</v>
      </c>
      <c r="G50" s="55">
        <v>1</v>
      </c>
      <c r="H50" s="56" t="s">
        <v>44</v>
      </c>
    </row>
    <row r="52" customHeight="1" spans="2:5">
      <c r="B52" s="57" t="s">
        <v>45</v>
      </c>
      <c r="E52" s="58"/>
    </row>
    <row r="53" customHeight="1" spans="2:7">
      <c r="B53" s="38" t="s">
        <v>39</v>
      </c>
      <c r="C53" s="38" t="s">
        <v>40</v>
      </c>
      <c r="D53" s="38"/>
      <c r="E53" s="38"/>
      <c r="F53" s="38" t="s">
        <v>46</v>
      </c>
      <c r="G53" s="59"/>
    </row>
    <row r="54" customHeight="1" spans="2:6">
      <c r="B54" s="60" t="str">
        <f>CONCATENATE($C$3,"_",C54,"_idx")</f>
        <v>user_mst_school_no_idx</v>
      </c>
      <c r="C54" s="60" t="s">
        <v>93</v>
      </c>
      <c r="D54" s="60"/>
      <c r="E54" s="60"/>
      <c r="F54" s="60" t="s">
        <v>21</v>
      </c>
    </row>
    <row r="55" customHeight="1" spans="2:6">
      <c r="B55" s="60" t="str">
        <f>CONCATENATE($C$3,"_",C55,"_idx")</f>
        <v>user_mst_class_no_idx</v>
      </c>
      <c r="C55" s="60" t="s">
        <v>119</v>
      </c>
      <c r="D55" s="60"/>
      <c r="E55" s="60"/>
      <c r="F55" s="60" t="s">
        <v>21</v>
      </c>
    </row>
    <row r="56" customHeight="1" spans="2:6">
      <c r="B56" s="60" t="str">
        <f>CONCATENATE($C$3,"_",C56,"_idx")</f>
        <v>user_mst_openid_idx</v>
      </c>
      <c r="C56" s="60" t="s">
        <v>152</v>
      </c>
      <c r="D56" s="60"/>
      <c r="E56" s="60"/>
      <c r="F56" s="60" t="s">
        <v>21</v>
      </c>
    </row>
    <row r="57" customHeight="1" spans="2:6">
      <c r="B57" s="60" t="str">
        <f>CONCATENATE($C$3,"_",C57,"_idx")</f>
        <v>user_mst_unionid_idx</v>
      </c>
      <c r="C57" s="60" t="s">
        <v>153</v>
      </c>
      <c r="D57" s="60"/>
      <c r="E57" s="60"/>
      <c r="F57" s="60" t="s">
        <v>21</v>
      </c>
    </row>
  </sheetData>
  <mergeCells count="4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C49:E49"/>
    <mergeCell ref="C50:E50"/>
    <mergeCell ref="C53:E53"/>
    <mergeCell ref="C54:E54"/>
    <mergeCell ref="C55:E55"/>
    <mergeCell ref="C56:E56"/>
    <mergeCell ref="C57:E5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4" sqref="H3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33" t="s">
        <v>202</v>
      </c>
      <c r="H14" s="102"/>
    </row>
    <row r="15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142</v>
      </c>
      <c r="H15" s="141"/>
    </row>
    <row r="16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143</v>
      </c>
      <c r="H16" s="102"/>
    </row>
    <row r="17" customHeight="1" spans="1:8">
      <c r="A17" s="39"/>
      <c r="B17" s="142" t="s">
        <v>203</v>
      </c>
      <c r="C17" s="63" t="s">
        <v>33</v>
      </c>
      <c r="D17" s="143"/>
      <c r="E17" s="46"/>
      <c r="F17" s="64"/>
      <c r="G17" s="66" t="s">
        <v>204</v>
      </c>
      <c r="H17" s="66"/>
    </row>
    <row r="18" customHeight="1" spans="1:8">
      <c r="A18" s="39"/>
      <c r="B18" s="142" t="s">
        <v>205</v>
      </c>
      <c r="C18" s="41" t="s">
        <v>19</v>
      </c>
      <c r="D18" s="143"/>
      <c r="E18" s="41" t="s">
        <v>21</v>
      </c>
      <c r="F18" s="64">
        <v>0</v>
      </c>
      <c r="G18" s="66" t="s">
        <v>206</v>
      </c>
      <c r="H18" s="66"/>
    </row>
    <row r="19" customHeight="1" spans="1:8">
      <c r="A19" s="39"/>
      <c r="B19" s="142" t="s">
        <v>207</v>
      </c>
      <c r="C19" s="63" t="s">
        <v>33</v>
      </c>
      <c r="D19" s="143"/>
      <c r="E19" s="46"/>
      <c r="F19" s="64"/>
      <c r="G19" s="66" t="s">
        <v>208</v>
      </c>
      <c r="H19" s="66"/>
    </row>
    <row r="20" customHeight="1" spans="1:8">
      <c r="A20" s="39"/>
      <c r="B20" s="132" t="s">
        <v>209</v>
      </c>
      <c r="C20" s="41" t="s">
        <v>36</v>
      </c>
      <c r="D20" s="41"/>
      <c r="E20" s="41" t="s">
        <v>21</v>
      </c>
      <c r="F20" s="41" t="b">
        <v>0</v>
      </c>
      <c r="G20" s="144" t="s">
        <v>210</v>
      </c>
      <c r="H20" s="145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user_message_dat_id_seq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user_message_dat_user_id_idx</v>
      </c>
      <c r="C29" s="60" t="s">
        <v>82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B19" sqref="B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213</v>
      </c>
      <c r="C16" s="85" t="s">
        <v>19</v>
      </c>
      <c r="D16" s="93"/>
      <c r="E16" s="87" t="s">
        <v>21</v>
      </c>
      <c r="F16" s="85"/>
      <c r="G16" s="98" t="s">
        <v>214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215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216</v>
      </c>
      <c r="H18" s="66"/>
    </row>
    <row r="19" customHeight="1" spans="1:8">
      <c r="A19" s="39"/>
      <c r="B19" s="139" t="s">
        <v>217</v>
      </c>
      <c r="C19" s="63" t="s">
        <v>33</v>
      </c>
      <c r="D19" s="45"/>
      <c r="E19" s="46" t="s">
        <v>21</v>
      </c>
      <c r="F19" s="42"/>
      <c r="G19" s="51" t="s">
        <v>218</v>
      </c>
      <c r="H19" s="61"/>
    </row>
    <row r="20" customHeight="1" spans="1:8">
      <c r="A20" s="39"/>
      <c r="B20" s="139" t="s">
        <v>219</v>
      </c>
      <c r="C20" s="45" t="s">
        <v>23</v>
      </c>
      <c r="D20" s="45"/>
      <c r="E20" s="46" t="s">
        <v>21</v>
      </c>
      <c r="F20" s="42"/>
      <c r="G20" s="51" t="s">
        <v>220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221</v>
      </c>
      <c r="H21" s="61"/>
    </row>
    <row r="22" customHeight="1" spans="1:8">
      <c r="A22" s="39"/>
      <c r="B22" s="44" t="s">
        <v>222</v>
      </c>
      <c r="C22" s="41" t="s">
        <v>33</v>
      </c>
      <c r="D22" s="45"/>
      <c r="E22" s="46"/>
      <c r="F22" s="42"/>
      <c r="G22" s="51" t="s">
        <v>223</v>
      </c>
      <c r="H22" s="61"/>
    </row>
    <row r="23" customHeight="1" spans="1:8">
      <c r="A23" s="39"/>
      <c r="B23" s="44" t="s">
        <v>224</v>
      </c>
      <c r="C23" s="41" t="s">
        <v>33</v>
      </c>
      <c r="D23" s="45"/>
      <c r="E23" s="46" t="s">
        <v>21</v>
      </c>
      <c r="F23" s="42"/>
      <c r="G23" s="61" t="s">
        <v>225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social_event_dat_id_seq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social_event_dat_user_id_idx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social_event_dat_school_no_idx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social_event_dat_class_no_idx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social_event_dat_original_source_idx</v>
      </c>
      <c r="C35" s="60" t="s">
        <v>95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B29" sqref="B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228</v>
      </c>
      <c r="C14" s="85" t="s">
        <v>19</v>
      </c>
      <c r="D14" s="93"/>
      <c r="E14" s="87" t="s">
        <v>21</v>
      </c>
      <c r="F14" s="85"/>
      <c r="G14" s="98" t="s">
        <v>229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202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230</v>
      </c>
      <c r="H16" s="66"/>
    </row>
    <row r="17" customHeight="1" spans="1:8">
      <c r="A17" s="39"/>
      <c r="B17" s="44" t="s">
        <v>222</v>
      </c>
      <c r="C17" s="41" t="s">
        <v>33</v>
      </c>
      <c r="D17" s="45"/>
      <c r="E17" s="46" t="s">
        <v>21</v>
      </c>
      <c r="F17" s="42"/>
      <c r="G17" s="51" t="s">
        <v>231</v>
      </c>
      <c r="H17" s="61"/>
    </row>
    <row r="18" customHeight="1" spans="1:8">
      <c r="A18" s="39"/>
      <c r="B18" s="100" t="s">
        <v>232</v>
      </c>
      <c r="C18" s="63" t="s">
        <v>27</v>
      </c>
      <c r="D18" s="64"/>
      <c r="E18" s="64" t="s">
        <v>21</v>
      </c>
      <c r="F18" s="64">
        <v>0</v>
      </c>
      <c r="G18" s="66" t="s">
        <v>233</v>
      </c>
      <c r="H18" s="66"/>
    </row>
    <row r="19" customHeight="1" spans="1:8">
      <c r="A19" s="39"/>
      <c r="B19" s="100" t="s">
        <v>234</v>
      </c>
      <c r="C19" s="41" t="s">
        <v>19</v>
      </c>
      <c r="D19" s="64"/>
      <c r="E19" s="64" t="s">
        <v>21</v>
      </c>
      <c r="F19" s="64">
        <v>0</v>
      </c>
      <c r="G19" s="131" t="s">
        <v>235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social_event_member_dat_social_event_id_idx</v>
      </c>
      <c r="C29" s="60" t="s">
        <v>228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topLeftCell="A7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213</v>
      </c>
      <c r="C16" s="85" t="s">
        <v>19</v>
      </c>
      <c r="D16" s="93"/>
      <c r="E16" s="87" t="s">
        <v>21</v>
      </c>
      <c r="F16" s="85"/>
      <c r="G16" s="98" t="s">
        <v>214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238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216</v>
      </c>
      <c r="H18" s="66"/>
    </row>
    <row r="19" customHeight="1" spans="1:8">
      <c r="A19" s="39"/>
      <c r="B19" s="139" t="s">
        <v>217</v>
      </c>
      <c r="C19" s="63" t="s">
        <v>33</v>
      </c>
      <c r="D19" s="45"/>
      <c r="E19" s="46" t="s">
        <v>21</v>
      </c>
      <c r="F19" s="42"/>
      <c r="G19" s="51" t="s">
        <v>218</v>
      </c>
      <c r="H19" s="61"/>
    </row>
    <row r="20" customHeight="1" spans="1:8">
      <c r="A20" s="39"/>
      <c r="B20" s="139" t="s">
        <v>219</v>
      </c>
      <c r="C20" s="45" t="s">
        <v>23</v>
      </c>
      <c r="D20" s="45"/>
      <c r="E20" s="46" t="s">
        <v>21</v>
      </c>
      <c r="F20" s="42"/>
      <c r="G20" s="51" t="s">
        <v>220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221</v>
      </c>
      <c r="H21" s="61"/>
    </row>
    <row r="22" customHeight="1" spans="1:8">
      <c r="A22" s="39"/>
      <c r="B22" s="44" t="s">
        <v>222</v>
      </c>
      <c r="C22" s="41" t="s">
        <v>33</v>
      </c>
      <c r="D22" s="45"/>
      <c r="E22" s="46"/>
      <c r="F22" s="42"/>
      <c r="G22" s="51" t="s">
        <v>223</v>
      </c>
      <c r="H22" s="61"/>
    </row>
    <row r="23" customHeight="1" spans="1:8">
      <c r="A23" s="39"/>
      <c r="B23" s="44" t="s">
        <v>224</v>
      </c>
      <c r="C23" s="41" t="s">
        <v>33</v>
      </c>
      <c r="D23" s="45"/>
      <c r="E23" s="46" t="s">
        <v>21</v>
      </c>
      <c r="F23" s="42"/>
      <c r="G23" s="61" t="s">
        <v>225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family_event_dat_user_id_idx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family_event_dat_school_no_idx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family_event_dat_class_no_idx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family_event_dat_original_source_idx</v>
      </c>
      <c r="C35" s="60" t="s">
        <v>95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241</v>
      </c>
      <c r="C14" s="85" t="s">
        <v>19</v>
      </c>
      <c r="D14" s="93"/>
      <c r="E14" s="87" t="s">
        <v>21</v>
      </c>
      <c r="F14" s="85"/>
      <c r="G14" s="98" t="s">
        <v>242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202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230</v>
      </c>
      <c r="H16" s="66"/>
    </row>
    <row r="17" customHeight="1" spans="1:8">
      <c r="A17" s="39"/>
      <c r="B17" s="44" t="s">
        <v>222</v>
      </c>
      <c r="C17" s="41" t="s">
        <v>33</v>
      </c>
      <c r="D17" s="45"/>
      <c r="E17" s="46" t="s">
        <v>21</v>
      </c>
      <c r="F17" s="42"/>
      <c r="G17" s="51" t="s">
        <v>231</v>
      </c>
      <c r="H17" s="61"/>
    </row>
    <row r="18" customHeight="1" spans="1:8">
      <c r="A18" s="39"/>
      <c r="B18" s="100" t="s">
        <v>232</v>
      </c>
      <c r="C18" s="63" t="s">
        <v>27</v>
      </c>
      <c r="D18" s="64"/>
      <c r="E18" s="64" t="s">
        <v>21</v>
      </c>
      <c r="F18" s="64">
        <v>0</v>
      </c>
      <c r="G18" s="66" t="s">
        <v>233</v>
      </c>
      <c r="H18" s="66"/>
    </row>
    <row r="19" customHeight="1" spans="1:8">
      <c r="A19" s="39"/>
      <c r="B19" s="100" t="s">
        <v>234</v>
      </c>
      <c r="C19" s="41" t="s">
        <v>19</v>
      </c>
      <c r="D19" s="64"/>
      <c r="E19" s="64" t="s">
        <v>21</v>
      </c>
      <c r="F19" s="64">
        <v>0</v>
      </c>
      <c r="G19" s="131" t="s">
        <v>235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family_event_member_dat_family_event_id_idx</v>
      </c>
      <c r="C29" s="60" t="s">
        <v>241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L16" sqref="L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245</v>
      </c>
      <c r="C14" s="85" t="s">
        <v>19</v>
      </c>
      <c r="D14" s="93"/>
      <c r="E14" s="87" t="s">
        <v>21</v>
      </c>
      <c r="F14" s="85"/>
      <c r="G14" s="98" t="s">
        <v>246</v>
      </c>
      <c r="H14" s="99"/>
    </row>
    <row r="15" customHeight="1" spans="1:8">
      <c r="A15" s="39"/>
      <c r="B15" s="92" t="s">
        <v>247</v>
      </c>
      <c r="C15" s="85" t="s">
        <v>248</v>
      </c>
      <c r="D15" s="93"/>
      <c r="E15" s="87" t="s">
        <v>21</v>
      </c>
      <c r="F15" s="85"/>
      <c r="G15" s="98" t="s">
        <v>249</v>
      </c>
      <c r="H15" s="99"/>
    </row>
    <row r="16" customHeight="1" spans="1:8">
      <c r="A16" s="39"/>
      <c r="B16" s="92" t="s">
        <v>82</v>
      </c>
      <c r="C16" s="93" t="s">
        <v>19</v>
      </c>
      <c r="D16" s="93"/>
      <c r="E16" s="87" t="s">
        <v>21</v>
      </c>
      <c r="F16" s="85"/>
      <c r="G16" s="98" t="s">
        <v>202</v>
      </c>
      <c r="H16" s="99"/>
    </row>
    <row r="17" customHeight="1" spans="1:8">
      <c r="A17" s="39"/>
      <c r="B17" s="92" t="s">
        <v>140</v>
      </c>
      <c r="C17" s="93" t="s">
        <v>19</v>
      </c>
      <c r="D17" s="93"/>
      <c r="E17" s="87" t="s">
        <v>21</v>
      </c>
      <c r="F17" s="85">
        <v>0</v>
      </c>
      <c r="G17" s="98" t="s">
        <v>250</v>
      </c>
      <c r="H17" s="99"/>
    </row>
    <row r="18" customHeight="1" spans="1:8">
      <c r="A18" s="39"/>
      <c r="B18" s="92" t="s">
        <v>251</v>
      </c>
      <c r="C18" s="85" t="s">
        <v>36</v>
      </c>
      <c r="D18" s="93"/>
      <c r="E18" s="87" t="s">
        <v>21</v>
      </c>
      <c r="F18" s="85" t="b">
        <v>0</v>
      </c>
      <c r="G18" s="98" t="s">
        <v>252</v>
      </c>
      <c r="H18" s="99"/>
    </row>
    <row r="19" customHeight="1" spans="1:8">
      <c r="A19" s="39"/>
      <c r="B19" s="92" t="s">
        <v>158</v>
      </c>
      <c r="C19" s="93" t="s">
        <v>159</v>
      </c>
      <c r="D19" s="93"/>
      <c r="E19" s="87" t="s">
        <v>21</v>
      </c>
      <c r="F19" s="85"/>
      <c r="G19" s="134" t="s">
        <v>79</v>
      </c>
      <c r="H19" s="135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230</v>
      </c>
      <c r="H20" s="66"/>
    </row>
    <row r="21" customHeight="1" spans="1:8">
      <c r="A21" s="39"/>
      <c r="B21" s="44" t="s">
        <v>222</v>
      </c>
      <c r="C21" s="41" t="s">
        <v>33</v>
      </c>
      <c r="D21" s="45"/>
      <c r="E21" s="46"/>
      <c r="F21" s="42"/>
      <c r="G21" s="51" t="s">
        <v>253</v>
      </c>
      <c r="H21" s="61"/>
    </row>
    <row r="22" customHeight="1" spans="1:8">
      <c r="A22" s="39"/>
      <c r="B22" s="44" t="s">
        <v>254</v>
      </c>
      <c r="C22" s="41" t="s">
        <v>33</v>
      </c>
      <c r="D22" s="45"/>
      <c r="E22" s="46"/>
      <c r="F22" s="42"/>
      <c r="G22" s="61" t="s">
        <v>255</v>
      </c>
      <c r="H22" s="61"/>
    </row>
    <row r="23" customHeight="1" spans="1:8">
      <c r="A23" s="39"/>
      <c r="B23" s="44" t="s">
        <v>256</v>
      </c>
      <c r="C23" s="41" t="s">
        <v>33</v>
      </c>
      <c r="D23" s="45"/>
      <c r="E23" s="46"/>
      <c r="F23" s="42"/>
      <c r="G23" s="61" t="s">
        <v>257</v>
      </c>
      <c r="H23" s="61"/>
    </row>
    <row r="24" customHeight="1" spans="1:8">
      <c r="A24" s="39"/>
      <c r="B24" s="44" t="s">
        <v>258</v>
      </c>
      <c r="C24" s="41" t="s">
        <v>33</v>
      </c>
      <c r="D24" s="45"/>
      <c r="E24" s="46"/>
      <c r="F24" s="42"/>
      <c r="G24" s="61" t="s">
        <v>259</v>
      </c>
      <c r="H24" s="61"/>
    </row>
    <row r="25" customHeight="1" spans="1:8">
      <c r="A25" s="39"/>
      <c r="B25" s="100" t="s">
        <v>80</v>
      </c>
      <c r="C25" s="41" t="s">
        <v>19</v>
      </c>
      <c r="D25" s="64"/>
      <c r="E25" s="46" t="s">
        <v>21</v>
      </c>
      <c r="F25" s="64">
        <v>0</v>
      </c>
      <c r="G25" s="131" t="s">
        <v>260</v>
      </c>
      <c r="H25" s="66"/>
    </row>
    <row r="26" customHeight="1" spans="1:8">
      <c r="A26" s="39"/>
      <c r="B26" s="136" t="s">
        <v>261</v>
      </c>
      <c r="C26" s="85" t="s">
        <v>262</v>
      </c>
      <c r="D26" s="85"/>
      <c r="E26" s="87" t="s">
        <v>21</v>
      </c>
      <c r="F26" s="85">
        <v>0</v>
      </c>
      <c r="G26" s="137" t="s">
        <v>263</v>
      </c>
      <c r="H26" s="138"/>
    </row>
    <row r="27" customHeight="1" spans="1:8">
      <c r="A27" s="39"/>
      <c r="B27" s="44" t="s">
        <v>264</v>
      </c>
      <c r="C27" s="45" t="s">
        <v>23</v>
      </c>
      <c r="D27" s="45"/>
      <c r="E27" s="46"/>
      <c r="F27" s="42"/>
      <c r="G27" s="51" t="s">
        <v>265</v>
      </c>
      <c r="H27" s="61"/>
    </row>
    <row r="28" customHeight="1" spans="1:8">
      <c r="A28" s="39"/>
      <c r="B28" s="40" t="s">
        <v>232</v>
      </c>
      <c r="C28" s="48" t="s">
        <v>27</v>
      </c>
      <c r="D28" s="41"/>
      <c r="E28" s="42" t="s">
        <v>21</v>
      </c>
      <c r="F28" s="42" t="s">
        <v>192</v>
      </c>
      <c r="G28" s="66" t="s">
        <v>266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83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245</v>
      </c>
      <c r="D37" s="60"/>
      <c r="E37" s="60"/>
      <c r="F37" s="42" t="s">
        <v>21</v>
      </c>
    </row>
    <row r="38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customHeight="1" spans="2:6">
      <c r="B39" s="60" t="str">
        <f>CONCATENATE($C$3,"_",C39,"_idx")</f>
        <v>volunteer_event_member_dat_circle_id_idx</v>
      </c>
      <c r="C39" s="60" t="s">
        <v>140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1"/>
  <sheetViews>
    <sheetView zoomScale="80" zoomScaleNormal="80" topLeftCell="A13" workbookViewId="0">
      <selection activeCell="B34" sqref="B34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268</v>
      </c>
      <c r="H14" s="66"/>
    </row>
    <row r="15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101" t="s">
        <v>269</v>
      </c>
      <c r="H15" s="102"/>
    </row>
    <row r="16" customHeight="1" spans="1:8">
      <c r="A16" s="39"/>
      <c r="B16" s="44" t="s">
        <v>270</v>
      </c>
      <c r="C16" s="45" t="s">
        <v>23</v>
      </c>
      <c r="D16" s="45"/>
      <c r="E16" s="46" t="s">
        <v>21</v>
      </c>
      <c r="F16" s="42"/>
      <c r="G16" s="61" t="s">
        <v>271</v>
      </c>
      <c r="H16" s="61"/>
    </row>
    <row r="17" customHeight="1" spans="1:8">
      <c r="A17" s="39"/>
      <c r="B17" s="67" t="s">
        <v>264</v>
      </c>
      <c r="C17" s="45" t="s">
        <v>23</v>
      </c>
      <c r="D17" s="45"/>
      <c r="E17" s="45" t="s">
        <v>21</v>
      </c>
      <c r="F17" s="41"/>
      <c r="G17" s="101" t="s">
        <v>265</v>
      </c>
      <c r="H17" s="103"/>
    </row>
    <row r="18" customHeight="1" spans="1:8">
      <c r="A18" s="39"/>
      <c r="B18" s="67" t="s">
        <v>272</v>
      </c>
      <c r="C18" s="45" t="s">
        <v>23</v>
      </c>
      <c r="D18" s="45"/>
      <c r="E18" s="45" t="s">
        <v>21</v>
      </c>
      <c r="F18" s="41"/>
      <c r="G18" s="101" t="s">
        <v>273</v>
      </c>
      <c r="H18" s="103"/>
    </row>
    <row r="19" customHeight="1" spans="1:8">
      <c r="A19" s="39"/>
      <c r="B19" s="104" t="s">
        <v>100</v>
      </c>
      <c r="C19" s="64" t="s">
        <v>33</v>
      </c>
      <c r="D19" s="105"/>
      <c r="E19" s="105" t="s">
        <v>21</v>
      </c>
      <c r="F19" s="64"/>
      <c r="G19" s="106" t="s">
        <v>274</v>
      </c>
      <c r="H19" s="107"/>
    </row>
    <row r="20" customHeight="1" spans="1:8">
      <c r="A20" s="39"/>
      <c r="B20" s="104" t="s">
        <v>254</v>
      </c>
      <c r="C20" s="64" t="s">
        <v>33</v>
      </c>
      <c r="D20" s="105"/>
      <c r="E20" s="105" t="s">
        <v>21</v>
      </c>
      <c r="F20" s="64"/>
      <c r="G20" s="108" t="s">
        <v>255</v>
      </c>
      <c r="H20" s="108"/>
    </row>
    <row r="21" customHeight="1" spans="1:8">
      <c r="A21" s="39"/>
      <c r="B21" s="104" t="s">
        <v>256</v>
      </c>
      <c r="C21" s="64" t="s">
        <v>33</v>
      </c>
      <c r="D21" s="105"/>
      <c r="E21" s="105" t="s">
        <v>21</v>
      </c>
      <c r="F21" s="64"/>
      <c r="G21" s="108" t="s">
        <v>257</v>
      </c>
      <c r="H21" s="108"/>
    </row>
    <row r="22" customHeight="1" spans="1:8">
      <c r="A22" s="39"/>
      <c r="B22" s="104" t="s">
        <v>258</v>
      </c>
      <c r="C22" s="64" t="s">
        <v>33</v>
      </c>
      <c r="D22" s="105"/>
      <c r="E22" s="105" t="s">
        <v>21</v>
      </c>
      <c r="F22" s="64"/>
      <c r="G22" s="108" t="s">
        <v>259</v>
      </c>
      <c r="H22" s="108"/>
    </row>
    <row r="23" customHeight="1" spans="1:8">
      <c r="A23" s="39"/>
      <c r="B23" s="75" t="s">
        <v>161</v>
      </c>
      <c r="C23" s="64" t="s">
        <v>19</v>
      </c>
      <c r="D23" s="76"/>
      <c r="E23" s="76" t="s">
        <v>21</v>
      </c>
      <c r="F23" s="77">
        <v>0</v>
      </c>
      <c r="G23" s="109" t="s">
        <v>275</v>
      </c>
      <c r="H23" s="110"/>
    </row>
    <row r="24" s="18" customFormat="1" customHeight="1" spans="1:8">
      <c r="A24" s="39"/>
      <c r="B24" s="111" t="s">
        <v>140</v>
      </c>
      <c r="C24" s="85" t="s">
        <v>19</v>
      </c>
      <c r="D24" s="112"/>
      <c r="E24" s="112" t="s">
        <v>21</v>
      </c>
      <c r="F24" s="113">
        <v>0</v>
      </c>
      <c r="G24" s="114" t="s">
        <v>276</v>
      </c>
      <c r="H24" s="115"/>
    </row>
    <row r="25" customHeight="1" spans="1:8">
      <c r="A25" s="39"/>
      <c r="B25" s="75" t="s">
        <v>217</v>
      </c>
      <c r="C25" s="77" t="s">
        <v>27</v>
      </c>
      <c r="D25" s="76"/>
      <c r="E25" s="76" t="s">
        <v>21</v>
      </c>
      <c r="F25" s="77"/>
      <c r="G25" s="109" t="s">
        <v>277</v>
      </c>
      <c r="H25" s="110"/>
    </row>
    <row r="26" customHeight="1" spans="1:8">
      <c r="A26" s="39"/>
      <c r="B26" s="75" t="s">
        <v>278</v>
      </c>
      <c r="C26" s="77" t="s">
        <v>19</v>
      </c>
      <c r="D26" s="76"/>
      <c r="E26" s="76" t="s">
        <v>21</v>
      </c>
      <c r="F26" s="77">
        <v>0</v>
      </c>
      <c r="G26" s="109" t="s">
        <v>279</v>
      </c>
      <c r="H26" s="110"/>
    </row>
    <row r="27" customHeight="1" spans="1:8">
      <c r="A27" s="39"/>
      <c r="B27" s="75" t="s">
        <v>280</v>
      </c>
      <c r="C27" s="64" t="s">
        <v>19</v>
      </c>
      <c r="D27" s="76"/>
      <c r="E27" s="76"/>
      <c r="F27" s="77"/>
      <c r="G27" s="78" t="s">
        <v>281</v>
      </c>
      <c r="H27" s="79"/>
    </row>
    <row r="28" s="18" customFormat="1" customHeight="1" spans="1:8">
      <c r="A28" s="39"/>
      <c r="B28" s="75" t="s">
        <v>282</v>
      </c>
      <c r="C28" s="77" t="s">
        <v>27</v>
      </c>
      <c r="D28" s="76"/>
      <c r="E28" s="76"/>
      <c r="F28" s="77"/>
      <c r="G28" s="78" t="s">
        <v>283</v>
      </c>
      <c r="H28" s="79"/>
    </row>
    <row r="29" customHeight="1" spans="1:8">
      <c r="A29" s="39"/>
      <c r="B29" s="116" t="s">
        <v>93</v>
      </c>
      <c r="C29" s="117" t="s">
        <v>27</v>
      </c>
      <c r="D29" s="118"/>
      <c r="E29" s="119" t="s">
        <v>21</v>
      </c>
      <c r="F29" s="117">
        <v>0</v>
      </c>
      <c r="G29" s="120" t="s">
        <v>284</v>
      </c>
      <c r="H29" s="121"/>
    </row>
    <row r="30" customHeight="1" spans="1:8">
      <c r="A30" s="39"/>
      <c r="B30" s="116" t="s">
        <v>95</v>
      </c>
      <c r="C30" s="117" t="s">
        <v>19</v>
      </c>
      <c r="D30" s="118"/>
      <c r="E30" s="119" t="s">
        <v>21</v>
      </c>
      <c r="F30" s="117">
        <v>0</v>
      </c>
      <c r="G30" s="120" t="s">
        <v>238</v>
      </c>
      <c r="H30" s="121"/>
    </row>
    <row r="31" customHeight="1" spans="1:8">
      <c r="A31" s="39"/>
      <c r="B31" s="122" t="s">
        <v>50</v>
      </c>
      <c r="C31" s="77" t="s">
        <v>27</v>
      </c>
      <c r="D31" s="77"/>
      <c r="E31" s="77"/>
      <c r="F31" s="77"/>
      <c r="G31" s="123" t="s">
        <v>51</v>
      </c>
      <c r="H31" s="124"/>
    </row>
    <row r="32" customHeight="1" spans="1:8">
      <c r="A32" s="39"/>
      <c r="B32" s="122" t="s">
        <v>52</v>
      </c>
      <c r="C32" s="77" t="s">
        <v>27</v>
      </c>
      <c r="D32" s="77"/>
      <c r="E32" s="77"/>
      <c r="F32" s="77"/>
      <c r="G32" s="124" t="s">
        <v>285</v>
      </c>
      <c r="H32" s="124"/>
    </row>
    <row r="33" customHeight="1" spans="1:8">
      <c r="A33" s="39"/>
      <c r="B33" s="125" t="s">
        <v>54</v>
      </c>
      <c r="C33" s="71" t="s">
        <v>27</v>
      </c>
      <c r="D33" s="71"/>
      <c r="E33" s="71"/>
      <c r="F33" s="71"/>
      <c r="G33" s="126" t="s">
        <v>55</v>
      </c>
      <c r="H33" s="127"/>
    </row>
    <row r="34" customHeight="1" spans="1:8">
      <c r="A34" s="39"/>
      <c r="B34" s="125" t="s">
        <v>286</v>
      </c>
      <c r="C34" s="71" t="s">
        <v>36</v>
      </c>
      <c r="D34" s="71"/>
      <c r="E34" s="72" t="s">
        <v>21</v>
      </c>
      <c r="F34" s="71" t="b">
        <v>0</v>
      </c>
      <c r="G34" s="126" t="s">
        <v>287</v>
      </c>
      <c r="H34" s="127"/>
    </row>
    <row r="35" customHeight="1" spans="1:8">
      <c r="A35" s="39"/>
      <c r="B35" s="44" t="s">
        <v>288</v>
      </c>
      <c r="C35" s="41" t="s">
        <v>19</v>
      </c>
      <c r="D35" s="45"/>
      <c r="E35" s="46" t="s">
        <v>21</v>
      </c>
      <c r="F35" s="42">
        <v>0</v>
      </c>
      <c r="G35" s="80" t="s">
        <v>289</v>
      </c>
      <c r="H35" s="80"/>
    </row>
    <row r="36" customHeight="1" spans="1:8">
      <c r="A36" s="39"/>
      <c r="B36" s="67" t="s">
        <v>124</v>
      </c>
      <c r="C36" s="41" t="s">
        <v>19</v>
      </c>
      <c r="D36" s="45"/>
      <c r="E36" s="45" t="s">
        <v>21</v>
      </c>
      <c r="F36" s="41">
        <v>0</v>
      </c>
      <c r="G36" s="128" t="s">
        <v>290</v>
      </c>
      <c r="H36" s="128"/>
    </row>
    <row r="37" customFormat="1" customHeight="1" spans="1:9">
      <c r="A37" s="39"/>
      <c r="B37" s="40" t="s">
        <v>261</v>
      </c>
      <c r="C37" s="48" t="s">
        <v>27</v>
      </c>
      <c r="D37" s="41"/>
      <c r="E37" s="42" t="s">
        <v>21</v>
      </c>
      <c r="F37" s="42"/>
      <c r="G37" s="129" t="s">
        <v>291</v>
      </c>
      <c r="H37" s="130"/>
      <c r="I37" s="18"/>
    </row>
    <row r="38" customFormat="1" customHeight="1" spans="1:9">
      <c r="A38" s="39"/>
      <c r="B38" s="40" t="s">
        <v>292</v>
      </c>
      <c r="C38" s="48" t="s">
        <v>27</v>
      </c>
      <c r="D38" s="41"/>
      <c r="E38" s="42" t="s">
        <v>21</v>
      </c>
      <c r="F38" s="42"/>
      <c r="G38" s="129" t="s">
        <v>293</v>
      </c>
      <c r="H38" s="130"/>
      <c r="I38" s="18"/>
    </row>
    <row r="39" customFormat="1" customHeight="1" spans="1:9">
      <c r="A39" s="39"/>
      <c r="B39" s="40" t="s">
        <v>294</v>
      </c>
      <c r="C39" s="48" t="s">
        <v>30</v>
      </c>
      <c r="D39" s="41"/>
      <c r="E39" s="42" t="s">
        <v>21</v>
      </c>
      <c r="F39" s="42"/>
      <c r="G39" s="129" t="s">
        <v>79</v>
      </c>
      <c r="H39" s="130"/>
      <c r="I39" s="18"/>
    </row>
    <row r="40" customHeight="1" spans="1:8">
      <c r="A40" s="39"/>
      <c r="B40" s="62" t="s">
        <v>295</v>
      </c>
      <c r="C40" s="63" t="s">
        <v>33</v>
      </c>
      <c r="D40" s="63"/>
      <c r="E40" s="46" t="s">
        <v>21</v>
      </c>
      <c r="F40" s="64"/>
      <c r="G40" s="131" t="s">
        <v>296</v>
      </c>
      <c r="H40" s="66"/>
    </row>
    <row r="41" customHeight="1" spans="1:8">
      <c r="A41" s="39"/>
      <c r="B41" s="62" t="s">
        <v>297</v>
      </c>
      <c r="C41" s="45" t="s">
        <v>23</v>
      </c>
      <c r="D41" s="63"/>
      <c r="E41" s="46" t="s">
        <v>21</v>
      </c>
      <c r="F41" s="64"/>
      <c r="G41" s="131" t="s">
        <v>298</v>
      </c>
      <c r="H41" s="66"/>
    </row>
    <row r="42" customHeight="1" spans="1:8">
      <c r="A42" s="39"/>
      <c r="B42" s="132" t="s">
        <v>232</v>
      </c>
      <c r="C42" s="48" t="s">
        <v>27</v>
      </c>
      <c r="D42" s="41"/>
      <c r="E42" s="41" t="s">
        <v>21</v>
      </c>
      <c r="F42" s="41" t="s">
        <v>192</v>
      </c>
      <c r="G42" s="133" t="s">
        <v>299</v>
      </c>
      <c r="H42" s="103"/>
    </row>
    <row r="43" customHeight="1" spans="1:8">
      <c r="A43" s="39"/>
      <c r="B43" s="40" t="s">
        <v>35</v>
      </c>
      <c r="C43" s="41" t="s">
        <v>36</v>
      </c>
      <c r="D43" s="41"/>
      <c r="E43" s="42" t="s">
        <v>21</v>
      </c>
      <c r="F43" s="42" t="b">
        <v>0</v>
      </c>
      <c r="G43" s="83" t="s">
        <v>57</v>
      </c>
      <c r="H43" s="61"/>
    </row>
    <row r="45" customHeight="1" spans="2:2">
      <c r="B45" s="36" t="s">
        <v>38</v>
      </c>
    </row>
    <row r="46" customHeight="1" spans="2:8">
      <c r="B46" s="38" t="s">
        <v>39</v>
      </c>
      <c r="C46" s="38" t="s">
        <v>40</v>
      </c>
      <c r="D46" s="38"/>
      <c r="E46" s="38"/>
      <c r="F46" s="38" t="s">
        <v>41</v>
      </c>
      <c r="G46" s="38" t="s">
        <v>42</v>
      </c>
      <c r="H46" s="52" t="s">
        <v>43</v>
      </c>
    </row>
    <row r="47" customHeight="1" spans="2:8">
      <c r="B47" s="21" t="str">
        <f>CONCATENATE(C3,"_id_seq")</f>
        <v>volunteer_event_dat_id_seq</v>
      </c>
      <c r="C47" s="23" t="s">
        <v>18</v>
      </c>
      <c r="D47" s="53"/>
      <c r="E47" s="54"/>
      <c r="F47" s="55">
        <v>1</v>
      </c>
      <c r="G47" s="55">
        <v>1</v>
      </c>
      <c r="H47" s="56" t="s">
        <v>44</v>
      </c>
    </row>
    <row r="49" customHeight="1" spans="2:5">
      <c r="B49" s="57" t="s">
        <v>45</v>
      </c>
      <c r="E49" s="58"/>
    </row>
    <row r="50" customHeight="1" spans="2:7">
      <c r="B50" s="38" t="s">
        <v>39</v>
      </c>
      <c r="C50" s="38" t="s">
        <v>40</v>
      </c>
      <c r="D50" s="38"/>
      <c r="E50" s="38"/>
      <c r="F50" s="38" t="s">
        <v>46</v>
      </c>
      <c r="G50" s="59"/>
    </row>
    <row r="51" customHeight="1" spans="2:6">
      <c r="B51" s="60" t="str">
        <f>CONCATENATE($C$3,"_",C51,"_idx")</f>
        <v>volunteer_event_dat_id_idx</v>
      </c>
      <c r="C51" s="60" t="s">
        <v>18</v>
      </c>
      <c r="D51" s="60"/>
      <c r="E51" s="60"/>
      <c r="F51" s="42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C46:E46"/>
    <mergeCell ref="C47:E47"/>
    <mergeCell ref="C50:E50"/>
    <mergeCell ref="C51:E5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26</v>
      </c>
      <c r="C14" s="41" t="s">
        <v>27</v>
      </c>
      <c r="D14" s="64"/>
      <c r="E14" s="46" t="s">
        <v>21</v>
      </c>
      <c r="F14" s="64"/>
      <c r="G14" s="131" t="s">
        <v>28</v>
      </c>
      <c r="H14" s="66"/>
    </row>
    <row r="15" customHeight="1" spans="1:8">
      <c r="A15" s="39"/>
      <c r="B15" s="100" t="s">
        <v>29</v>
      </c>
      <c r="C15" s="41" t="s">
        <v>30</v>
      </c>
      <c r="D15" s="64"/>
      <c r="E15" s="46" t="s">
        <v>21</v>
      </c>
      <c r="F15" s="64"/>
      <c r="G15" s="131" t="s">
        <v>31</v>
      </c>
      <c r="H15" s="66"/>
    </row>
    <row r="16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92" t="s">
        <v>82</v>
      </c>
      <c r="C14" s="93" t="s">
        <v>19</v>
      </c>
      <c r="D14" s="93"/>
      <c r="E14" s="87" t="s">
        <v>21</v>
      </c>
      <c r="F14" s="85"/>
      <c r="G14" s="98" t="s">
        <v>202</v>
      </c>
      <c r="H14" s="99"/>
    </row>
    <row r="15" customHeight="1" spans="1:8">
      <c r="A15" s="39"/>
      <c r="B15" s="92" t="s">
        <v>303</v>
      </c>
      <c r="C15" s="93" t="s">
        <v>19</v>
      </c>
      <c r="D15" s="93"/>
      <c r="E15" s="87" t="s">
        <v>21</v>
      </c>
      <c r="F15" s="85"/>
      <c r="G15" s="98" t="s">
        <v>304</v>
      </c>
      <c r="H15" s="99"/>
    </row>
    <row r="16" customHeight="1" spans="1:8">
      <c r="A16" s="39"/>
      <c r="B16" s="90" t="s">
        <v>26</v>
      </c>
      <c r="C16" s="48" t="s">
        <v>27</v>
      </c>
      <c r="D16" s="91"/>
      <c r="E16" s="46" t="s">
        <v>21</v>
      </c>
      <c r="F16" s="42"/>
      <c r="G16" s="49" t="s">
        <v>305</v>
      </c>
      <c r="H16" s="50"/>
    </row>
    <row r="17" customHeight="1" spans="1:8">
      <c r="A17" s="39"/>
      <c r="B17" s="90" t="s">
        <v>158</v>
      </c>
      <c r="C17" s="48" t="s">
        <v>159</v>
      </c>
      <c r="D17" s="91"/>
      <c r="E17" s="46" t="s">
        <v>21</v>
      </c>
      <c r="F17" s="42"/>
      <c r="G17" s="49" t="s">
        <v>306</v>
      </c>
      <c r="H17" s="50"/>
    </row>
    <row r="18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307</v>
      </c>
      <c r="H18" s="66"/>
    </row>
    <row r="19" customHeight="1" spans="1:8">
      <c r="A19" s="39"/>
      <c r="B19" s="100" t="s">
        <v>232</v>
      </c>
      <c r="C19" s="63" t="s">
        <v>27</v>
      </c>
      <c r="D19" s="64"/>
      <c r="E19" s="64" t="s">
        <v>21</v>
      </c>
      <c r="F19" s="64">
        <v>0</v>
      </c>
      <c r="G19" s="66" t="s">
        <v>308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customHeight="1" spans="2:6">
      <c r="B29" s="60" t="str">
        <f>CONCATENATE($C$3,"_",C29,"_idx")</f>
        <v>user_certificate_dat_certificate_id_idx</v>
      </c>
      <c r="C29" s="60" t="s">
        <v>303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90" t="s">
        <v>29</v>
      </c>
      <c r="C14" s="48" t="s">
        <v>30</v>
      </c>
      <c r="D14" s="91"/>
      <c r="E14" s="46" t="s">
        <v>21</v>
      </c>
      <c r="F14" s="42"/>
      <c r="G14" s="49" t="s">
        <v>311</v>
      </c>
      <c r="H14" s="50"/>
    </row>
    <row r="15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312</v>
      </c>
      <c r="H15" s="66"/>
    </row>
    <row r="16" customHeight="1" spans="1:8">
      <c r="A16" s="39"/>
      <c r="B16" s="47" t="s">
        <v>313</v>
      </c>
      <c r="C16" s="41" t="s">
        <v>19</v>
      </c>
      <c r="D16" s="48"/>
      <c r="E16" s="46" t="s">
        <v>21</v>
      </c>
      <c r="F16" s="42">
        <v>1</v>
      </c>
      <c r="G16" s="49" t="s">
        <v>314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J21" sqref="J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317</v>
      </c>
      <c r="H14" s="43"/>
    </row>
    <row r="15" s="18" customFormat="1" customHeight="1" spans="1:8">
      <c r="A15" s="39"/>
      <c r="B15" s="40" t="s">
        <v>318</v>
      </c>
      <c r="C15" s="41" t="s">
        <v>27</v>
      </c>
      <c r="D15" s="41" t="s">
        <v>20</v>
      </c>
      <c r="E15" s="42" t="s">
        <v>21</v>
      </c>
      <c r="F15" s="42"/>
      <c r="G15" s="43" t="s">
        <v>317</v>
      </c>
      <c r="H15" s="43"/>
    </row>
    <row r="16" customHeight="1" spans="1:8">
      <c r="A16" s="39"/>
      <c r="B16" s="90" t="s">
        <v>319</v>
      </c>
      <c r="C16" s="41" t="s">
        <v>159</v>
      </c>
      <c r="D16" s="91"/>
      <c r="E16" s="42" t="s">
        <v>21</v>
      </c>
      <c r="F16" s="42"/>
      <c r="G16" s="96" t="s">
        <v>320</v>
      </c>
      <c r="H16" s="97"/>
    </row>
    <row r="17" customHeight="1" spans="1:8">
      <c r="A17" s="39"/>
      <c r="B17" s="47" t="s">
        <v>321</v>
      </c>
      <c r="C17" s="41" t="s">
        <v>322</v>
      </c>
      <c r="D17" s="48"/>
      <c r="E17" s="42" t="s">
        <v>21</v>
      </c>
      <c r="F17" s="42">
        <v>0</v>
      </c>
      <c r="G17" s="49" t="s">
        <v>323</v>
      </c>
      <c r="H17" s="50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user_pay_log_id_seq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user_pay_log_user_id_idx</v>
      </c>
      <c r="C26" s="60" t="s">
        <v>82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user_pay_log_action_type_idx</v>
      </c>
      <c r="C27" s="60" t="s">
        <v>319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9" sqref="C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44" t="s">
        <v>326</v>
      </c>
      <c r="C14" s="41" t="s">
        <v>19</v>
      </c>
      <c r="D14" s="45"/>
      <c r="E14" s="46" t="s">
        <v>21</v>
      </c>
      <c r="F14" s="42">
        <v>0</v>
      </c>
      <c r="G14" s="94" t="s">
        <v>327</v>
      </c>
      <c r="H14" s="95"/>
    </row>
    <row r="15" s="18" customFormat="1" customHeight="1" spans="1:8">
      <c r="A15" s="39"/>
      <c r="B15" s="84" t="s">
        <v>328</v>
      </c>
      <c r="C15" s="85" t="s">
        <v>19</v>
      </c>
      <c r="D15" s="86"/>
      <c r="E15" s="87" t="s">
        <v>21</v>
      </c>
      <c r="F15" s="85">
        <v>0</v>
      </c>
      <c r="G15" s="88" t="s">
        <v>329</v>
      </c>
      <c r="H15" s="89"/>
    </row>
    <row r="16" s="18" customFormat="1" customHeight="1" spans="1:8">
      <c r="A16" s="39"/>
      <c r="B16" s="84" t="s">
        <v>330</v>
      </c>
      <c r="C16" s="85" t="s">
        <v>19</v>
      </c>
      <c r="D16" s="86"/>
      <c r="E16" s="87" t="s">
        <v>21</v>
      </c>
      <c r="F16" s="85">
        <v>0</v>
      </c>
      <c r="G16" s="88" t="s">
        <v>331</v>
      </c>
      <c r="H16" s="89"/>
    </row>
    <row r="17" customHeight="1" spans="1:8">
      <c r="A17" s="39"/>
      <c r="B17" s="90" t="s">
        <v>29</v>
      </c>
      <c r="C17" s="48" t="s">
        <v>30</v>
      </c>
      <c r="D17" s="91"/>
      <c r="E17" s="46" t="s">
        <v>21</v>
      </c>
      <c r="F17" s="42"/>
      <c r="G17" s="49" t="s">
        <v>332</v>
      </c>
      <c r="H17" s="50"/>
    </row>
    <row r="18" s="18" customFormat="1" customHeight="1" spans="1:8">
      <c r="A18" s="39"/>
      <c r="B18" s="90" t="s">
        <v>8</v>
      </c>
      <c r="C18" s="48" t="s">
        <v>33</v>
      </c>
      <c r="D18" s="91"/>
      <c r="E18" s="46" t="s">
        <v>21</v>
      </c>
      <c r="F18" s="42"/>
      <c r="G18" s="49" t="s">
        <v>333</v>
      </c>
      <c r="H18" s="50"/>
    </row>
    <row r="19" customHeight="1" spans="1:8">
      <c r="A19" s="39"/>
      <c r="B19" s="47" t="s">
        <v>334</v>
      </c>
      <c r="C19" s="48" t="s">
        <v>33</v>
      </c>
      <c r="D19" s="48"/>
      <c r="E19" s="46" t="s">
        <v>21</v>
      </c>
      <c r="F19" s="42"/>
      <c r="G19" s="49" t="s">
        <v>335</v>
      </c>
      <c r="H19" s="50"/>
    </row>
    <row r="20" customHeight="1" spans="1:8">
      <c r="A20" s="39"/>
      <c r="B20" s="62" t="s">
        <v>100</v>
      </c>
      <c r="C20" s="63" t="s">
        <v>33</v>
      </c>
      <c r="D20" s="63"/>
      <c r="E20" s="46" t="s">
        <v>21</v>
      </c>
      <c r="F20" s="64"/>
      <c r="G20" s="65" t="s">
        <v>336</v>
      </c>
      <c r="H20" s="66"/>
    </row>
    <row r="21" customHeight="1" spans="1:8">
      <c r="A21" s="39"/>
      <c r="B21" s="47" t="s">
        <v>337</v>
      </c>
      <c r="C21" s="48" t="s">
        <v>33</v>
      </c>
      <c r="D21" s="48"/>
      <c r="E21" s="46" t="s">
        <v>21</v>
      </c>
      <c r="F21" s="42"/>
      <c r="G21" s="49" t="s">
        <v>338</v>
      </c>
      <c r="H21" s="50"/>
    </row>
    <row r="22" customHeight="1" spans="1:8">
      <c r="A22" s="39"/>
      <c r="B22" s="92" t="s">
        <v>339</v>
      </c>
      <c r="C22" s="85" t="s">
        <v>19</v>
      </c>
      <c r="D22" s="93"/>
      <c r="E22" s="87" t="s">
        <v>21</v>
      </c>
      <c r="F22" s="85">
        <v>0</v>
      </c>
      <c r="G22" s="88" t="s">
        <v>340</v>
      </c>
      <c r="H22" s="89"/>
    </row>
    <row r="23" customHeight="1" spans="1:8">
      <c r="A23" s="39"/>
      <c r="B23" s="47" t="s">
        <v>341</v>
      </c>
      <c r="C23" s="48" t="s">
        <v>30</v>
      </c>
      <c r="D23" s="48"/>
      <c r="E23" s="48"/>
      <c r="F23" s="42"/>
      <c r="G23" s="49" t="s">
        <v>342</v>
      </c>
      <c r="H23" s="50"/>
    </row>
    <row r="24" s="18" customFormat="1" customHeight="1" spans="1:8">
      <c r="A24" s="39"/>
      <c r="B24" s="47" t="s">
        <v>343</v>
      </c>
      <c r="C24" s="48" t="s">
        <v>33</v>
      </c>
      <c r="D24" s="48"/>
      <c r="E24" s="48"/>
      <c r="F24" s="42"/>
      <c r="G24" s="49" t="s">
        <v>344</v>
      </c>
      <c r="H24" s="50"/>
    </row>
    <row r="25" customHeight="1" spans="1:8">
      <c r="A25" s="39"/>
      <c r="B25" s="47" t="s">
        <v>345</v>
      </c>
      <c r="C25" s="41" t="s">
        <v>36</v>
      </c>
      <c r="D25" s="48"/>
      <c r="E25" s="42" t="s">
        <v>21</v>
      </c>
      <c r="F25" s="42" t="b">
        <v>0</v>
      </c>
      <c r="G25" s="49" t="s">
        <v>346</v>
      </c>
      <c r="H25" s="50"/>
    </row>
    <row r="26" customHeight="1" spans="1:8">
      <c r="A26" s="39"/>
      <c r="B26" s="47" t="s">
        <v>347</v>
      </c>
      <c r="C26" s="41" t="s">
        <v>322</v>
      </c>
      <c r="D26" s="48"/>
      <c r="E26" s="42" t="s">
        <v>21</v>
      </c>
      <c r="F26" s="42">
        <v>0</v>
      </c>
      <c r="G26" s="49" t="s">
        <v>348</v>
      </c>
      <c r="H26" s="50"/>
    </row>
    <row r="27" customHeight="1" spans="1:8">
      <c r="A27" s="39"/>
      <c r="B27" s="47" t="s">
        <v>349</v>
      </c>
      <c r="C27" s="41" t="s">
        <v>19</v>
      </c>
      <c r="D27" s="48"/>
      <c r="E27" s="42" t="s">
        <v>21</v>
      </c>
      <c r="F27" s="42">
        <v>0</v>
      </c>
      <c r="G27" s="49" t="s">
        <v>350</v>
      </c>
      <c r="H27" s="50"/>
    </row>
    <row r="28" customHeight="1" spans="1:8">
      <c r="A28" s="39"/>
      <c r="B28" s="40" t="s">
        <v>35</v>
      </c>
      <c r="C28" s="41" t="s">
        <v>36</v>
      </c>
      <c r="D28" s="41"/>
      <c r="E28" s="42" t="s">
        <v>21</v>
      </c>
      <c r="F28" s="42" t="b">
        <v>0</v>
      </c>
      <c r="G28" s="43" t="s">
        <v>37</v>
      </c>
      <c r="H28" s="43"/>
    </row>
    <row r="30" customHeight="1" spans="2:2">
      <c r="B30" s="36" t="s">
        <v>38</v>
      </c>
    </row>
    <row r="31" customHeight="1" spans="2:8">
      <c r="B31" s="38" t="s">
        <v>39</v>
      </c>
      <c r="C31" s="38" t="s">
        <v>40</v>
      </c>
      <c r="D31" s="38"/>
      <c r="E31" s="38"/>
      <c r="F31" s="38" t="s">
        <v>41</v>
      </c>
      <c r="G31" s="38" t="s">
        <v>42</v>
      </c>
      <c r="H31" s="52" t="s">
        <v>43</v>
      </c>
    </row>
    <row r="32" customHeight="1" spans="2:8">
      <c r="B32" s="21" t="str">
        <f>CONCATENATE(C3,"_id_seq")</f>
        <v>course_media_dat_id_seq</v>
      </c>
      <c r="C32" s="23" t="s">
        <v>18</v>
      </c>
      <c r="D32" s="53"/>
      <c r="E32" s="54"/>
      <c r="F32" s="55">
        <v>1</v>
      </c>
      <c r="G32" s="55">
        <v>1</v>
      </c>
      <c r="H32" s="56" t="s">
        <v>44</v>
      </c>
    </row>
    <row r="34" customHeight="1" spans="2:5">
      <c r="B34" s="57" t="s">
        <v>45</v>
      </c>
      <c r="E34" s="58"/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course_media_dat_course_id_idx</v>
      </c>
      <c r="C36" s="60" t="s">
        <v>326</v>
      </c>
      <c r="D36" s="60"/>
      <c r="E36" s="60"/>
      <c r="F36" s="60" t="s">
        <v>21</v>
      </c>
    </row>
    <row r="37" customHeight="1" spans="2:6">
      <c r="B37" s="60" t="str">
        <f>CONCATENATE($C$3,"_",C37,"_idx")</f>
        <v>course_media_dat_account_id_idx</v>
      </c>
      <c r="C37" s="60" t="s">
        <v>161</v>
      </c>
      <c r="D37" s="60"/>
      <c r="E37" s="60"/>
      <c r="F37" s="60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90" t="s">
        <v>353</v>
      </c>
      <c r="C14" s="48" t="s">
        <v>30</v>
      </c>
      <c r="D14" s="91"/>
      <c r="E14" s="46" t="s">
        <v>21</v>
      </c>
      <c r="F14" s="42"/>
      <c r="G14" s="49" t="s">
        <v>354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353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90" t="s">
        <v>357</v>
      </c>
      <c r="C14" s="41" t="s">
        <v>358</v>
      </c>
      <c r="D14" s="91"/>
      <c r="E14" s="46" t="s">
        <v>21</v>
      </c>
      <c r="F14" s="42"/>
      <c r="G14" s="49" t="s">
        <v>359</v>
      </c>
      <c r="H14" s="50"/>
    </row>
    <row r="15" customHeight="1" spans="1:8">
      <c r="A15" s="39"/>
      <c r="B15" s="90" t="s">
        <v>29</v>
      </c>
      <c r="C15" s="48" t="s">
        <v>30</v>
      </c>
      <c r="D15" s="91"/>
      <c r="E15" s="46" t="s">
        <v>21</v>
      </c>
      <c r="F15" s="42"/>
      <c r="G15" s="49" t="s">
        <v>360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customHeight="1" spans="2:6">
      <c r="B25" s="60" t="str">
        <f>CONCATENATE($C$3,"_",C25,"_idx")</f>
        <v>course_category_dat_parent_id_idx</v>
      </c>
      <c r="C25" s="60" t="s">
        <v>357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tabSelected="1" zoomScale="80" zoomScaleNormal="80" workbookViewId="0">
      <selection activeCell="K19" sqref="K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302</v>
      </c>
      <c r="H13" s="50"/>
    </row>
    <row r="14" customHeight="1" spans="1:8">
      <c r="A14" s="39"/>
      <c r="B14" s="84" t="s">
        <v>328</v>
      </c>
      <c r="C14" s="85" t="s">
        <v>19</v>
      </c>
      <c r="D14" s="86"/>
      <c r="E14" s="87" t="s">
        <v>21</v>
      </c>
      <c r="F14" s="85"/>
      <c r="G14" s="88" t="s">
        <v>329</v>
      </c>
      <c r="H14" s="89"/>
    </row>
    <row r="15" customHeight="1" spans="1:8">
      <c r="A15" s="39"/>
      <c r="B15" s="84" t="s">
        <v>330</v>
      </c>
      <c r="C15" s="85" t="s">
        <v>19</v>
      </c>
      <c r="D15" s="86"/>
      <c r="E15" s="87" t="s">
        <v>21</v>
      </c>
      <c r="F15" s="85"/>
      <c r="G15" s="88" t="s">
        <v>331</v>
      </c>
      <c r="H15" s="89"/>
    </row>
    <row r="16" customHeight="1" spans="1:8">
      <c r="A16" s="39"/>
      <c r="B16" s="90" t="s">
        <v>29</v>
      </c>
      <c r="C16" s="48" t="s">
        <v>30</v>
      </c>
      <c r="D16" s="91"/>
      <c r="E16" s="46" t="s">
        <v>21</v>
      </c>
      <c r="F16" s="42"/>
      <c r="G16" s="49" t="s">
        <v>363</v>
      </c>
      <c r="H16" s="50"/>
    </row>
    <row r="17" s="18" customFormat="1" customHeight="1" spans="1:8">
      <c r="A17" s="39"/>
      <c r="B17" s="90" t="s">
        <v>8</v>
      </c>
      <c r="C17" s="48" t="s">
        <v>33</v>
      </c>
      <c r="D17" s="91"/>
      <c r="E17" s="46" t="s">
        <v>21</v>
      </c>
      <c r="F17" s="42"/>
      <c r="G17" s="49" t="s">
        <v>333</v>
      </c>
      <c r="H17" s="50"/>
    </row>
    <row r="18" customHeight="1" spans="1:8">
      <c r="A18" s="39"/>
      <c r="B18" s="62" t="s">
        <v>100</v>
      </c>
      <c r="C18" s="63" t="s">
        <v>364</v>
      </c>
      <c r="D18" s="63"/>
      <c r="E18" s="46" t="s">
        <v>21</v>
      </c>
      <c r="F18" s="64"/>
      <c r="G18" s="65" t="s">
        <v>365</v>
      </c>
      <c r="H18" s="66"/>
    </row>
    <row r="19" customHeight="1" spans="1:8">
      <c r="A19" s="39"/>
      <c r="B19" s="92" t="s">
        <v>366</v>
      </c>
      <c r="C19" s="93" t="s">
        <v>30</v>
      </c>
      <c r="D19" s="93"/>
      <c r="E19" s="87" t="s">
        <v>21</v>
      </c>
      <c r="F19" s="85"/>
      <c r="G19" s="88" t="s">
        <v>367</v>
      </c>
      <c r="H19" s="89"/>
    </row>
    <row r="20" customHeight="1" spans="1:8">
      <c r="A20" s="39"/>
      <c r="B20" s="47" t="s">
        <v>343</v>
      </c>
      <c r="C20" s="48" t="s">
        <v>33</v>
      </c>
      <c r="D20" s="48"/>
      <c r="E20" s="48"/>
      <c r="F20" s="42"/>
      <c r="G20" s="49" t="s">
        <v>344</v>
      </c>
      <c r="H20" s="50"/>
    </row>
    <row r="21" customHeight="1" spans="1:8">
      <c r="A21" s="39"/>
      <c r="B21" s="92" t="s">
        <v>368</v>
      </c>
      <c r="C21" s="85" t="s">
        <v>358</v>
      </c>
      <c r="D21" s="93"/>
      <c r="E21" s="87" t="s">
        <v>21</v>
      </c>
      <c r="F21" s="85">
        <v>0</v>
      </c>
      <c r="G21" s="88" t="s">
        <v>369</v>
      </c>
      <c r="H21" s="8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course_mst_id_seq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course_mst_id_idx</v>
      </c>
      <c r="C30" s="60" t="s">
        <v>18</v>
      </c>
      <c r="D30" s="60"/>
      <c r="E30" s="60"/>
      <c r="F30" s="60" t="s">
        <v>21</v>
      </c>
    </row>
    <row r="31" customHeight="1" spans="2:6">
      <c r="B31" s="60" t="str">
        <f>CONCATENATE($C$3,"_",C31,"_idx")</f>
        <v>course_mst_title_idx</v>
      </c>
      <c r="C31" s="60" t="s">
        <v>29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317</v>
      </c>
      <c r="H14" s="43"/>
    </row>
    <row r="15" customHeight="1" spans="1:8">
      <c r="A15" s="39"/>
      <c r="B15" s="40" t="s">
        <v>326</v>
      </c>
      <c r="C15" s="41" t="s">
        <v>19</v>
      </c>
      <c r="D15" s="41"/>
      <c r="E15" s="42" t="s">
        <v>21</v>
      </c>
      <c r="F15" s="42"/>
      <c r="G15" s="43" t="s">
        <v>372</v>
      </c>
      <c r="H15" s="43"/>
    </row>
    <row r="16" customHeight="1" spans="1:8">
      <c r="A16" s="39"/>
      <c r="B16" s="40" t="s">
        <v>373</v>
      </c>
      <c r="C16" s="41" t="s">
        <v>19</v>
      </c>
      <c r="D16" s="41"/>
      <c r="E16" s="42" t="s">
        <v>21</v>
      </c>
      <c r="F16" s="42"/>
      <c r="G16" s="43" t="s">
        <v>374</v>
      </c>
      <c r="H16" s="43"/>
    </row>
    <row r="17" customHeight="1" spans="1:8">
      <c r="A17" s="39"/>
      <c r="B17" s="47" t="s">
        <v>345</v>
      </c>
      <c r="C17" s="41" t="s">
        <v>36</v>
      </c>
      <c r="D17" s="48"/>
      <c r="E17" s="42" t="s">
        <v>21</v>
      </c>
      <c r="F17" s="42" t="b">
        <v>0</v>
      </c>
      <c r="G17" s="49" t="s">
        <v>346</v>
      </c>
      <c r="H17" s="50"/>
    </row>
    <row r="18" customHeight="1" spans="1:8">
      <c r="A18" s="39"/>
      <c r="B18" s="47" t="s">
        <v>321</v>
      </c>
      <c r="C18" s="41" t="s">
        <v>322</v>
      </c>
      <c r="D18" s="48"/>
      <c r="E18" s="42" t="s">
        <v>21</v>
      </c>
      <c r="F18" s="42">
        <v>0</v>
      </c>
      <c r="G18" s="49" t="s">
        <v>375</v>
      </c>
      <c r="H18" s="50"/>
    </row>
    <row r="19" customHeight="1" spans="1:8">
      <c r="A19" s="39"/>
      <c r="B19" s="47" t="s">
        <v>376</v>
      </c>
      <c r="C19" s="48" t="s">
        <v>176</v>
      </c>
      <c r="D19" s="48"/>
      <c r="E19" s="42"/>
      <c r="F19" s="42"/>
      <c r="G19" s="51" t="s">
        <v>377</v>
      </c>
      <c r="H19" s="43"/>
    </row>
    <row r="20" customHeight="1" spans="1:8">
      <c r="A20" s="39"/>
      <c r="B20" s="47" t="s">
        <v>378</v>
      </c>
      <c r="C20" s="48" t="s">
        <v>176</v>
      </c>
      <c r="D20" s="48"/>
      <c r="E20" s="42"/>
      <c r="F20" s="42"/>
      <c r="G20" s="51" t="s">
        <v>379</v>
      </c>
      <c r="H20" s="43"/>
    </row>
    <row r="21" customHeight="1" spans="1:8">
      <c r="A21" s="39"/>
      <c r="B21" s="47" t="s">
        <v>232</v>
      </c>
      <c r="C21" s="48" t="s">
        <v>27</v>
      </c>
      <c r="D21" s="48"/>
      <c r="E21" s="42"/>
      <c r="F21" s="42"/>
      <c r="G21" s="51" t="s">
        <v>380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user_media_dat_course_id_idx</v>
      </c>
      <c r="C31" s="60" t="s">
        <v>326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user_media_dat_media_id_idx</v>
      </c>
      <c r="C32" s="60" t="s">
        <v>373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383</v>
      </c>
      <c r="H14" s="66"/>
    </row>
    <row r="15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383</v>
      </c>
      <c r="H15" s="66"/>
    </row>
    <row r="16" customHeight="1" spans="1:8">
      <c r="A16" s="39"/>
      <c r="B16" s="44" t="s">
        <v>270</v>
      </c>
      <c r="C16" s="45" t="s">
        <v>23</v>
      </c>
      <c r="D16" s="45"/>
      <c r="E16" s="46" t="s">
        <v>21</v>
      </c>
      <c r="F16" s="42"/>
      <c r="G16" s="61" t="s">
        <v>384</v>
      </c>
      <c r="H16" s="61"/>
    </row>
    <row r="17" customHeight="1" spans="1:8">
      <c r="A17" s="39"/>
      <c r="B17" s="44" t="s">
        <v>264</v>
      </c>
      <c r="C17" s="45" t="s">
        <v>23</v>
      </c>
      <c r="D17" s="45"/>
      <c r="E17" s="46" t="s">
        <v>21</v>
      </c>
      <c r="F17" s="42"/>
      <c r="G17" s="51" t="s">
        <v>385</v>
      </c>
      <c r="H17" s="61"/>
    </row>
    <row r="18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274</v>
      </c>
      <c r="H18" s="69"/>
    </row>
    <row r="19" customHeight="1" spans="1:8">
      <c r="A19" s="39"/>
      <c r="B19" s="70" t="s">
        <v>217</v>
      </c>
      <c r="C19" s="71" t="s">
        <v>27</v>
      </c>
      <c r="D19" s="72"/>
      <c r="E19" s="72" t="s">
        <v>21</v>
      </c>
      <c r="F19" s="71"/>
      <c r="G19" s="73" t="s">
        <v>277</v>
      </c>
      <c r="H19" s="74"/>
    </row>
    <row r="20" customHeight="1" spans="1:8">
      <c r="A20" s="39"/>
      <c r="B20" s="70" t="s">
        <v>278</v>
      </c>
      <c r="C20" s="71" t="s">
        <v>19</v>
      </c>
      <c r="D20" s="72"/>
      <c r="E20" s="72" t="s">
        <v>21</v>
      </c>
      <c r="F20" s="71">
        <v>0</v>
      </c>
      <c r="G20" s="73" t="s">
        <v>279</v>
      </c>
      <c r="H20" s="74"/>
    </row>
    <row r="21" customHeight="1" spans="1:8">
      <c r="A21" s="39"/>
      <c r="B21" s="75" t="s">
        <v>280</v>
      </c>
      <c r="C21" s="64" t="s">
        <v>19</v>
      </c>
      <c r="D21" s="76"/>
      <c r="E21" s="76"/>
      <c r="F21" s="77"/>
      <c r="G21" s="78" t="s">
        <v>281</v>
      </c>
      <c r="H21" s="79"/>
    </row>
    <row r="22" s="18" customFormat="1" customHeight="1" spans="1:8">
      <c r="A22" s="39"/>
      <c r="B22" s="75" t="s">
        <v>282</v>
      </c>
      <c r="C22" s="77" t="s">
        <v>27</v>
      </c>
      <c r="D22" s="76"/>
      <c r="E22" s="76"/>
      <c r="F22" s="77"/>
      <c r="G22" s="78" t="s">
        <v>283</v>
      </c>
      <c r="H22" s="79"/>
    </row>
    <row r="23" customHeight="1" spans="1:8">
      <c r="A23" s="39"/>
      <c r="B23" s="44" t="s">
        <v>386</v>
      </c>
      <c r="C23" s="41" t="s">
        <v>387</v>
      </c>
      <c r="D23" s="45"/>
      <c r="E23" s="46" t="s">
        <v>21</v>
      </c>
      <c r="F23" s="42">
        <v>0</v>
      </c>
      <c r="G23" s="80" t="s">
        <v>388</v>
      </c>
      <c r="H23" s="80"/>
    </row>
    <row r="24" customHeight="1" spans="1:8">
      <c r="A24" s="39"/>
      <c r="B24" s="44" t="s">
        <v>321</v>
      </c>
      <c r="C24" s="41" t="s">
        <v>387</v>
      </c>
      <c r="D24" s="45"/>
      <c r="E24" s="46" t="s">
        <v>21</v>
      </c>
      <c r="F24" s="42">
        <v>0</v>
      </c>
      <c r="G24" s="80" t="s">
        <v>389</v>
      </c>
      <c r="H24" s="80"/>
    </row>
    <row r="25" customHeight="1" spans="1:8">
      <c r="A25" s="39"/>
      <c r="B25" s="40" t="s">
        <v>232</v>
      </c>
      <c r="C25" s="48" t="s">
        <v>27</v>
      </c>
      <c r="D25" s="41"/>
      <c r="E25" s="42" t="s">
        <v>21</v>
      </c>
      <c r="F25" s="42"/>
      <c r="G25" s="81" t="s">
        <v>299</v>
      </c>
      <c r="H25" s="82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83" t="s">
        <v>57</v>
      </c>
      <c r="H26" s="61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donations_event_dat_id_seq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donations_event_dat_id_idx</v>
      </c>
      <c r="C34" s="60" t="s">
        <v>18</v>
      </c>
      <c r="D34" s="60"/>
      <c r="E34" s="60"/>
      <c r="F34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17" sqref="B17:H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390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391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317</v>
      </c>
      <c r="H14" s="43"/>
    </row>
    <row r="15" customHeight="1" spans="1:8">
      <c r="A15" s="39"/>
      <c r="B15" s="40" t="s">
        <v>392</v>
      </c>
      <c r="C15" s="41" t="s">
        <v>19</v>
      </c>
      <c r="D15" s="41"/>
      <c r="E15" s="42" t="s">
        <v>21</v>
      </c>
      <c r="F15" s="42"/>
      <c r="G15" s="43" t="s">
        <v>372</v>
      </c>
      <c r="H15" s="43"/>
    </row>
    <row r="16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393</v>
      </c>
      <c r="H16" s="50"/>
    </row>
    <row r="17" customHeight="1" spans="1:8">
      <c r="A17" s="39"/>
      <c r="B17" s="47" t="s">
        <v>321</v>
      </c>
      <c r="C17" s="41" t="s">
        <v>322</v>
      </c>
      <c r="D17" s="48"/>
      <c r="E17" s="42" t="s">
        <v>21</v>
      </c>
      <c r="F17" s="42">
        <v>0</v>
      </c>
      <c r="G17" s="49" t="s">
        <v>375</v>
      </c>
      <c r="H17" s="50"/>
    </row>
    <row r="18" customHeight="1" spans="1:8">
      <c r="A18" s="39"/>
      <c r="B18" s="47" t="s">
        <v>376</v>
      </c>
      <c r="C18" s="48" t="s">
        <v>176</v>
      </c>
      <c r="D18" s="48"/>
      <c r="E18" s="42"/>
      <c r="F18" s="42"/>
      <c r="G18" s="51" t="s">
        <v>377</v>
      </c>
      <c r="H18" s="43"/>
    </row>
    <row r="19" customHeight="1" spans="1:8">
      <c r="A19" s="39"/>
      <c r="B19" s="47" t="s">
        <v>378</v>
      </c>
      <c r="C19" s="48" t="s">
        <v>176</v>
      </c>
      <c r="D19" s="48"/>
      <c r="E19" s="42"/>
      <c r="F19" s="42"/>
      <c r="G19" s="51" t="s">
        <v>379</v>
      </c>
      <c r="H19" s="43"/>
    </row>
    <row r="20" customHeight="1" spans="1:8">
      <c r="A20" s="39"/>
      <c r="B20" s="47" t="s">
        <v>232</v>
      </c>
      <c r="C20" s="48" t="s">
        <v>27</v>
      </c>
      <c r="D20" s="48"/>
      <c r="E20" s="42"/>
      <c r="F20" s="42"/>
      <c r="G20" s="51" t="s">
        <v>380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customHeight="1" spans="2:6">
      <c r="B30" s="60" t="str">
        <f>CONCATENATE($C$3,"_",C30,"_idx")</f>
        <v>user_donation_dat_donation_id_idx</v>
      </c>
      <c r="C30" s="60" t="s">
        <v>392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3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9" sqref="D9"/>
    </sheetView>
  </sheetViews>
  <sheetFormatPr defaultColWidth="9" defaultRowHeight="12.75" customHeight="1" outlineLevelCol="7"/>
  <cols>
    <col min="1" max="1" width="11.75" style="2" customWidth="1"/>
    <col min="2" max="2" width="10.25" style="3" customWidth="1"/>
    <col min="3" max="3" width="9.875" style="1" customWidth="1"/>
    <col min="4" max="4" width="100.25" style="4" customWidth="1"/>
    <col min="5" max="7" width="9.875" style="1" customWidth="1"/>
    <col min="8" max="8" width="47.375" style="1" customWidth="1"/>
    <col min="9" max="9" width="5.5" style="1" customWidth="1"/>
    <col min="10" max="16384" width="9" style="1"/>
  </cols>
  <sheetData>
    <row r="1" ht="12" customHeight="1" spans="1:8">
      <c r="A1" t="s">
        <v>394</v>
      </c>
      <c r="B1" s="5"/>
      <c r="C1"/>
      <c r="D1" s="6"/>
      <c r="E1" s="7"/>
      <c r="F1" s="7"/>
      <c r="G1" s="7"/>
      <c r="H1" s="7"/>
    </row>
    <row r="2" customHeight="1" spans="1:8">
      <c r="A2" s="8" t="s">
        <v>395</v>
      </c>
      <c r="B2" s="9" t="s">
        <v>396</v>
      </c>
      <c r="C2" s="10" t="s">
        <v>397</v>
      </c>
      <c r="D2" s="11" t="s">
        <v>398</v>
      </c>
      <c r="E2" s="7"/>
      <c r="F2" s="7"/>
      <c r="G2" s="7"/>
      <c r="H2" s="7"/>
    </row>
    <row r="3" customHeight="1" spans="1:4">
      <c r="A3" s="12">
        <v>43833</v>
      </c>
      <c r="B3" s="13" t="s">
        <v>399</v>
      </c>
      <c r="C3" s="14" t="s">
        <v>400</v>
      </c>
      <c r="D3" s="15" t="s">
        <v>401</v>
      </c>
    </row>
    <row r="4" customHeight="1" spans="1:4">
      <c r="A4" s="12">
        <v>43838</v>
      </c>
      <c r="B4" s="13" t="s">
        <v>402</v>
      </c>
      <c r="C4" s="14" t="s">
        <v>403</v>
      </c>
      <c r="D4" s="15" t="s">
        <v>404</v>
      </c>
    </row>
    <row r="5" customHeight="1" spans="1:4">
      <c r="A5" s="12">
        <v>43846</v>
      </c>
      <c r="B5" s="13" t="s">
        <v>405</v>
      </c>
      <c r="C5" s="16" t="s">
        <v>406</v>
      </c>
      <c r="D5" s="15" t="s">
        <v>404</v>
      </c>
    </row>
    <row r="6" customHeight="1" spans="1:4">
      <c r="A6" s="12">
        <v>43865</v>
      </c>
      <c r="B6" s="13" t="s">
        <v>407</v>
      </c>
      <c r="C6" s="16" t="s">
        <v>408</v>
      </c>
      <c r="D6" s="15" t="s">
        <v>404</v>
      </c>
    </row>
    <row r="7" s="1" customFormat="1" customHeight="1" spans="1:4">
      <c r="A7" s="12">
        <v>43880</v>
      </c>
      <c r="B7" s="13" t="s">
        <v>409</v>
      </c>
      <c r="C7" s="16" t="s">
        <v>406</v>
      </c>
      <c r="D7" s="15" t="s">
        <v>410</v>
      </c>
    </row>
    <row r="8" s="1" customFormat="1" customHeight="1" spans="1:4">
      <c r="A8" s="12">
        <v>43885</v>
      </c>
      <c r="B8" s="13" t="s">
        <v>411</v>
      </c>
      <c r="C8" s="16" t="s">
        <v>406</v>
      </c>
      <c r="D8" s="15" t="s">
        <v>412</v>
      </c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5" sqref="B15: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54" t="s">
        <v>60</v>
      </c>
      <c r="C14" s="85" t="s">
        <v>19</v>
      </c>
      <c r="D14" s="87"/>
      <c r="E14" s="87" t="s">
        <v>21</v>
      </c>
      <c r="F14" s="85"/>
      <c r="G14" s="155" t="s">
        <v>61</v>
      </c>
      <c r="H14" s="155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56" t="s">
        <v>65</v>
      </c>
      <c r="H19" s="157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56" t="s">
        <v>67</v>
      </c>
      <c r="H20" s="157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56" t="s">
        <v>70</v>
      </c>
      <c r="H21" s="157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customHeight="1" spans="1:8">
      <c r="A18" s="39"/>
      <c r="B18" s="100" t="s">
        <v>80</v>
      </c>
      <c r="C18" s="63" t="s">
        <v>30</v>
      </c>
      <c r="D18" s="64"/>
      <c r="E18" s="46" t="s">
        <v>21</v>
      </c>
      <c r="F18" s="64"/>
      <c r="G18" s="131" t="s">
        <v>81</v>
      </c>
      <c r="H18" s="66"/>
    </row>
    <row r="19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94</v>
      </c>
      <c r="H14" s="99"/>
    </row>
    <row r="15" customHeight="1" spans="1:8">
      <c r="A15" s="39"/>
      <c r="B15" s="92" t="s">
        <v>95</v>
      </c>
      <c r="C15" s="85" t="s">
        <v>19</v>
      </c>
      <c r="D15" s="93"/>
      <c r="E15" s="87" t="s">
        <v>21</v>
      </c>
      <c r="F15" s="85">
        <v>0</v>
      </c>
      <c r="G15" s="98" t="s">
        <v>96</v>
      </c>
      <c r="H15" s="99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90" t="s">
        <v>98</v>
      </c>
      <c r="C17" s="63" t="s">
        <v>27</v>
      </c>
      <c r="D17" s="91"/>
      <c r="E17" s="46" t="s">
        <v>21</v>
      </c>
      <c r="F17" s="42"/>
      <c r="G17" s="43" t="s">
        <v>99</v>
      </c>
      <c r="H17" s="43"/>
    </row>
    <row r="18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42" t="s">
        <v>109</v>
      </c>
      <c r="C26" s="63" t="s">
        <v>33</v>
      </c>
      <c r="D26" s="143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95</v>
      </c>
      <c r="C16" s="85" t="s">
        <v>19</v>
      </c>
      <c r="D16" s="93"/>
      <c r="E16" s="87" t="s">
        <v>21</v>
      </c>
      <c r="F16" s="85">
        <v>0</v>
      </c>
      <c r="G16" s="98" t="s">
        <v>115</v>
      </c>
      <c r="H16" s="99"/>
    </row>
    <row r="17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119</v>
      </c>
      <c r="C16" s="85" t="s">
        <v>27</v>
      </c>
      <c r="D16" s="93"/>
      <c r="E16" s="87" t="s">
        <v>21</v>
      </c>
      <c r="F16" s="85"/>
      <c r="G16" s="98" t="s">
        <v>120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115</v>
      </c>
      <c r="H17" s="99"/>
    </row>
    <row r="18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J12" sqref="J1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customHeight="1" spans="1:8">
      <c r="A17" s="39"/>
      <c r="B17" s="62" t="s">
        <v>100</v>
      </c>
      <c r="C17" s="63" t="s">
        <v>33</v>
      </c>
      <c r="D17" s="63"/>
      <c r="E17" s="46"/>
      <c r="F17" s="64"/>
      <c r="G17" s="65" t="s">
        <v>131</v>
      </c>
      <c r="H17" s="66"/>
    </row>
    <row r="18" customHeight="1" spans="1:8">
      <c r="A18" s="39"/>
      <c r="B18" s="62" t="s">
        <v>8</v>
      </c>
      <c r="C18" s="63" t="s">
        <v>33</v>
      </c>
      <c r="D18" s="63"/>
      <c r="E18" s="46"/>
      <c r="F18" s="64"/>
      <c r="G18" s="66" t="s">
        <v>132</v>
      </c>
      <c r="H18" s="66"/>
    </row>
    <row r="19" customHeight="1" spans="1:8">
      <c r="A19" s="39"/>
      <c r="B19" s="62" t="s">
        <v>107</v>
      </c>
      <c r="C19" s="63" t="s">
        <v>33</v>
      </c>
      <c r="D19" s="63"/>
      <c r="E19" s="46" t="s">
        <v>21</v>
      </c>
      <c r="F19" s="64"/>
      <c r="G19" s="66" t="s">
        <v>133</v>
      </c>
      <c r="H19" s="66"/>
    </row>
    <row r="20" customHeight="1" spans="1:8">
      <c r="A20" s="39"/>
      <c r="B20" s="142" t="s">
        <v>109</v>
      </c>
      <c r="C20" s="63" t="s">
        <v>33</v>
      </c>
      <c r="D20" s="143"/>
      <c r="E20" s="46" t="s">
        <v>21</v>
      </c>
      <c r="F20" s="64"/>
      <c r="G20" s="66" t="s">
        <v>134</v>
      </c>
      <c r="H20" s="66"/>
    </row>
    <row r="21" customHeight="1" spans="1:8">
      <c r="A21" s="39"/>
      <c r="B21" s="100" t="s">
        <v>50</v>
      </c>
      <c r="C21" s="64" t="s">
        <v>27</v>
      </c>
      <c r="D21" s="64"/>
      <c r="E21" s="105" t="s">
        <v>21</v>
      </c>
      <c r="F21" s="64"/>
      <c r="G21" s="131" t="s">
        <v>51</v>
      </c>
      <c r="H21" s="108"/>
    </row>
    <row r="22" customHeight="1" spans="1:8">
      <c r="A22" s="39"/>
      <c r="B22" s="100" t="s">
        <v>52</v>
      </c>
      <c r="C22" s="64" t="s">
        <v>27</v>
      </c>
      <c r="D22" s="64"/>
      <c r="E22" s="105" t="s">
        <v>21</v>
      </c>
      <c r="F22" s="64"/>
      <c r="G22" s="108" t="s">
        <v>53</v>
      </c>
      <c r="H22" s="108"/>
    </row>
    <row r="23" customHeight="1" spans="1:8">
      <c r="A23" s="39"/>
      <c r="B23" s="100" t="s">
        <v>54</v>
      </c>
      <c r="C23" s="64" t="s">
        <v>27</v>
      </c>
      <c r="D23" s="64"/>
      <c r="E23" s="105" t="s">
        <v>21</v>
      </c>
      <c r="F23" s="64"/>
      <c r="G23" s="131" t="s">
        <v>135</v>
      </c>
      <c r="H23" s="108"/>
    </row>
    <row r="24" customHeight="1" spans="1:8">
      <c r="A24" s="39"/>
      <c r="B24" s="100" t="s">
        <v>136</v>
      </c>
      <c r="C24" s="64" t="s">
        <v>19</v>
      </c>
      <c r="D24" s="64"/>
      <c r="E24" s="105" t="s">
        <v>21</v>
      </c>
      <c r="F24" s="64">
        <v>0</v>
      </c>
      <c r="G24" s="131" t="s">
        <v>137</v>
      </c>
      <c r="H24" s="66"/>
    </row>
    <row r="25" customHeight="1" spans="1:8">
      <c r="A25" s="39"/>
      <c r="B25" s="40" t="s">
        <v>35</v>
      </c>
      <c r="C25" s="41" t="s">
        <v>36</v>
      </c>
      <c r="D25" s="41"/>
      <c r="E25" s="42" t="s">
        <v>21</v>
      </c>
      <c r="F25" s="42" t="b">
        <v>0</v>
      </c>
      <c r="G25" s="43" t="s">
        <v>37</v>
      </c>
      <c r="H25" s="43"/>
    </row>
    <row r="27" customHeight="1" spans="2:2">
      <c r="B27" s="36" t="s">
        <v>38</v>
      </c>
    </row>
    <row r="28" customHeight="1" spans="2:8">
      <c r="B28" s="38" t="s">
        <v>39</v>
      </c>
      <c r="C28" s="38" t="s">
        <v>40</v>
      </c>
      <c r="D28" s="38"/>
      <c r="E28" s="38"/>
      <c r="F28" s="38" t="s">
        <v>41</v>
      </c>
      <c r="G28" s="38" t="s">
        <v>42</v>
      </c>
      <c r="H28" s="52" t="s">
        <v>43</v>
      </c>
    </row>
    <row r="29" customHeight="1" spans="2:8">
      <c r="B29" s="21" t="str">
        <f>CONCATENATE(C3,"_id_seq")</f>
        <v>circle_dat_id_seq</v>
      </c>
      <c r="C29" s="23" t="s">
        <v>18</v>
      </c>
      <c r="D29" s="53"/>
      <c r="E29" s="54"/>
      <c r="F29" s="55">
        <v>1</v>
      </c>
      <c r="G29" s="55">
        <v>1</v>
      </c>
      <c r="H29" s="56" t="s">
        <v>44</v>
      </c>
    </row>
    <row r="31" customHeight="1" spans="2:5">
      <c r="B31" s="57" t="s">
        <v>45</v>
      </c>
      <c r="E31" s="58"/>
    </row>
    <row r="32" customHeight="1" spans="2:7">
      <c r="B32" s="38" t="s">
        <v>39</v>
      </c>
      <c r="C32" s="38" t="s">
        <v>40</v>
      </c>
      <c r="D32" s="38"/>
      <c r="E32" s="38"/>
      <c r="F32" s="38" t="s">
        <v>46</v>
      </c>
      <c r="G32" s="59"/>
    </row>
    <row r="33" customHeight="1" spans="2:6">
      <c r="B33" s="60" t="str">
        <f>CONCATENATE($C$3,"_",C33,"_idx")</f>
        <v>circle_dat_title_idx</v>
      </c>
      <c r="C33" s="60" t="s">
        <v>29</v>
      </c>
      <c r="D33" s="60"/>
      <c r="E33" s="60"/>
      <c r="F33" s="60" t="s">
        <v>21</v>
      </c>
    </row>
    <row r="34" customHeight="1" spans="2:6">
      <c r="B34" s="60" t="str">
        <f>CONCATENATE($C$3,"_",C34,"_idx")</f>
        <v>circle_dat_owner_id_idx</v>
      </c>
      <c r="C34" s="60" t="s">
        <v>136</v>
      </c>
      <c r="D34" s="60"/>
      <c r="E34" s="60"/>
      <c r="F34" s="60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C28:E28"/>
    <mergeCell ref="C29:E29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circle_notice_dat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user_pay_log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2020-03-09T13:19:16Z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